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1_ZAKÁZKY\PD 1836 VD Bojkovice\___01_Odevzdano\2018_06_25 DSP+DVD VD Bojkovice\"/>
    </mc:Choice>
  </mc:AlternateContent>
  <xr:revisionPtr revIDLastSave="0" documentId="8_{A9412D95-99B4-47D0-96EE-C95498A47CDC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tit.list" sheetId="4" r:id="rId1"/>
    <sheet name="Rekapitulace" sheetId="3" r:id="rId2"/>
    <sheet name="Rozpočet" sheetId="2" r:id="rId3"/>
    <sheet name="standardy" sheetId="5" r:id="rId4"/>
  </sheets>
  <definedNames>
    <definedName name="_xlnm._FilterDatabase" localSheetId="2" hidden="1">Rozpočet!$A$26:$G$332</definedName>
    <definedName name="_xlnm.Print_Titles" localSheetId="2">Rozpočet!$1:$1</definedName>
    <definedName name="_xlnm.Print_Area" localSheetId="1">Rekapitulace!$A$1:$C$47</definedName>
    <definedName name="_xlnm.Print_Area" localSheetId="2">Rozpočet!$A$1:$G$332</definedName>
    <definedName name="_xlnm.Print_Area" localSheetId="0">tit.list!$A$1:$K$50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0" i="2" l="1"/>
  <c r="G320" i="2"/>
  <c r="G319" i="2"/>
  <c r="G290" i="2"/>
  <c r="G283" i="2"/>
  <c r="G282" i="2"/>
  <c r="G281" i="2"/>
  <c r="G94" i="2"/>
  <c r="G82" i="2"/>
  <c r="G80" i="2"/>
  <c r="G79" i="2"/>
  <c r="G78" i="2"/>
  <c r="G77" i="2"/>
  <c r="G76" i="2"/>
  <c r="G66" i="2"/>
  <c r="G63" i="2"/>
  <c r="G62" i="2"/>
  <c r="G60" i="2"/>
  <c r="G51" i="2"/>
  <c r="G49" i="2"/>
  <c r="G46" i="2"/>
  <c r="G102" i="2"/>
  <c r="G101" i="2"/>
  <c r="G100" i="2"/>
  <c r="G99" i="2"/>
  <c r="G98" i="2"/>
  <c r="G97" i="2"/>
  <c r="G96" i="2"/>
  <c r="G95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4" i="2" l="1"/>
  <c r="B26" i="3" s="1"/>
  <c r="D43" i="4"/>
  <c r="B28" i="4"/>
  <c r="G298" i="2" l="1"/>
  <c r="G293" i="2"/>
  <c r="G292" i="2"/>
  <c r="G296" i="2"/>
  <c r="G324" i="2" l="1"/>
  <c r="G326" i="2"/>
  <c r="G327" i="2"/>
  <c r="G328" i="2"/>
  <c r="G329" i="2"/>
  <c r="G304" i="2"/>
  <c r="G305" i="2"/>
  <c r="G306" i="2"/>
  <c r="G307" i="2"/>
  <c r="G308" i="2"/>
  <c r="G309" i="2"/>
  <c r="G297" i="2"/>
  <c r="G284" i="2"/>
  <c r="G285" i="2"/>
  <c r="G286" i="2"/>
  <c r="G287" i="2"/>
  <c r="G288" i="2"/>
  <c r="G289" i="2"/>
  <c r="G262" i="2"/>
  <c r="G256" i="2"/>
  <c r="G238" i="2"/>
  <c r="G239" i="2"/>
  <c r="G240" i="2"/>
  <c r="G200" i="2"/>
  <c r="G161" i="2"/>
  <c r="G162" i="2"/>
  <c r="G163" i="2"/>
  <c r="G114" i="2"/>
  <c r="G115" i="2"/>
  <c r="G116" i="2"/>
  <c r="G325" i="2"/>
  <c r="G322" i="2"/>
  <c r="G318" i="2"/>
  <c r="G316" i="2"/>
  <c r="G311" i="2"/>
  <c r="G303" i="2"/>
  <c r="G295" i="2"/>
  <c r="G280" i="2"/>
  <c r="G271" i="2"/>
  <c r="G268" i="2"/>
  <c r="G265" i="2"/>
  <c r="G255" i="2"/>
  <c r="G244" i="2"/>
  <c r="G242" i="2"/>
  <c r="G237" i="2"/>
  <c r="G225" i="2"/>
  <c r="G223" i="2"/>
  <c r="G221" i="2"/>
  <c r="G218" i="2"/>
  <c r="G216" i="2"/>
  <c r="G213" i="2"/>
  <c r="G211" i="2"/>
  <c r="G209" i="2"/>
  <c r="G206" i="2"/>
  <c r="G204" i="2"/>
  <c r="G199" i="2"/>
  <c r="G196" i="2"/>
  <c r="G194" i="2"/>
  <c r="G191" i="2"/>
  <c r="G187" i="2"/>
  <c r="G185" i="2"/>
  <c r="G182" i="2"/>
  <c r="G180" i="2"/>
  <c r="G171" i="2"/>
  <c r="G168" i="2"/>
  <c r="G166" i="2"/>
  <c r="G151" i="2"/>
  <c r="G149" i="2"/>
  <c r="G147" i="2"/>
  <c r="G144" i="2"/>
  <c r="G141" i="2"/>
  <c r="G139" i="2"/>
  <c r="G137" i="2"/>
  <c r="G134" i="2"/>
  <c r="G132" i="2"/>
  <c r="G130" i="2"/>
  <c r="G127" i="2"/>
  <c r="G124" i="2"/>
  <c r="G122" i="2"/>
  <c r="G119" i="2"/>
  <c r="G113" i="2"/>
  <c r="G111" i="2"/>
  <c r="G92" i="2"/>
  <c r="G90" i="2"/>
  <c r="G88" i="2"/>
  <c r="G86" i="2"/>
  <c r="G74" i="2"/>
  <c r="G72" i="2"/>
  <c r="G69" i="2"/>
  <c r="G54" i="2"/>
  <c r="G52" i="2"/>
  <c r="G50" i="2"/>
  <c r="G47" i="2"/>
  <c r="G41" i="2"/>
  <c r="G39" i="2"/>
  <c r="G37" i="2"/>
  <c r="G34" i="2"/>
  <c r="G32" i="2"/>
  <c r="G30" i="2"/>
  <c r="G28" i="2"/>
  <c r="G299" i="2" l="1"/>
  <c r="G55" i="2"/>
  <c r="B27" i="3" s="1"/>
  <c r="B12" i="3" s="1"/>
  <c r="G331" i="2"/>
  <c r="G155" i="2"/>
  <c r="G156" i="2" s="1"/>
  <c r="B29" i="3" s="1"/>
  <c r="B38" i="3"/>
  <c r="B11" i="3" s="1"/>
  <c r="B36" i="3"/>
  <c r="B10" i="3" s="1"/>
  <c r="B32" i="3"/>
  <c r="G275" i="2"/>
  <c r="G276" i="2" s="1"/>
  <c r="B35" i="3" s="1"/>
  <c r="G105" i="2"/>
  <c r="G106" i="2" s="1"/>
  <c r="G175" i="2"/>
  <c r="G176" i="2" s="1"/>
  <c r="B30" i="3" s="1"/>
  <c r="G249" i="2"/>
  <c r="G250" i="2" s="1"/>
  <c r="B33" i="3" s="1"/>
  <c r="G312" i="2"/>
  <c r="B37" i="3" s="1"/>
  <c r="G257" i="2"/>
  <c r="B34" i="3" s="1"/>
  <c r="G229" i="2"/>
  <c r="G230" i="2" s="1"/>
  <c r="B31" i="3" s="1"/>
  <c r="G334" i="2" l="1"/>
  <c r="B28" i="3"/>
  <c r="B9" i="3" l="1"/>
  <c r="C13" i="3" s="1"/>
  <c r="C20" i="3" s="1"/>
  <c r="B21" i="3" s="1"/>
  <c r="C21" i="3" s="1"/>
  <c r="C2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 Mařák</author>
  </authors>
  <commentList>
    <comment ref="F25" authorId="0" shapeId="0" xr:uid="{A4135BC4-A090-4A05-B04F-D898FA9B38BA}">
      <text>
        <r>
          <rPr>
            <sz val="10"/>
            <color indexed="81"/>
            <rFont val="Tahoma"/>
            <family val="2"/>
            <charset val="238"/>
          </rPr>
          <t xml:space="preserve">
členění profesí k 3.12.2017 (LM)
D.1.4.a-ZTI
D.1.4.b-Plynová odběrná zařízení
D.1.4.c-VZT
D.1.4.d-VYTÁPĚNÍ
D.1.4.e-CHLAZENÍ
D.1.4.f-MaR
D.1.4.g-Silnoproud vč. ochrany před bleskem
D.1.4.h-Slaboproud
D.1.4.i Elektrické komunikace a další
D.1.4.j-FVE
D.1.4.k-OSVETLENI</t>
        </r>
      </text>
    </comment>
  </commentList>
</comments>
</file>

<file path=xl/sharedStrings.xml><?xml version="1.0" encoding="utf-8"?>
<sst xmlns="http://schemas.openxmlformats.org/spreadsheetml/2006/main" count="1423" uniqueCount="772">
  <si>
    <t>Název</t>
  </si>
  <si>
    <t>Akce</t>
  </si>
  <si>
    <t>Projekt</t>
  </si>
  <si>
    <t/>
  </si>
  <si>
    <t>Investor</t>
  </si>
  <si>
    <t>Z. č.</t>
  </si>
  <si>
    <t>A. č.</t>
  </si>
  <si>
    <t>Vypracoval</t>
  </si>
  <si>
    <t>Kontroloval</t>
  </si>
  <si>
    <t>Datum</t>
  </si>
  <si>
    <t>Zpracovatel</t>
  </si>
  <si>
    <t>CÚ</t>
  </si>
  <si>
    <t>RTS 2018</t>
  </si>
  <si>
    <t>Poznámka</t>
  </si>
  <si>
    <t>Uvedené ceny jsou v Kč a nezahrnují DPH, pokud to není uvedeno.</t>
  </si>
  <si>
    <t>Mj</t>
  </si>
  <si>
    <t>Počet</t>
  </si>
  <si>
    <t>Cena</t>
  </si>
  <si>
    <t>Cena celkem</t>
  </si>
  <si>
    <t>Hmotnost</t>
  </si>
  <si>
    <t>Hmotnost celkem</t>
  </si>
  <si>
    <t>731 - Demontáže ústředního vytápění</t>
  </si>
  <si>
    <t>VYPUŠTĚNÍ STÁVAJÍCÍHO TOPNÉHO SYSTÉMU</t>
  </si>
  <si>
    <t>vč. potrubí</t>
  </si>
  <si>
    <t>hod</t>
  </si>
  <si>
    <t>731 10-0805</t>
  </si>
  <si>
    <t>ks</t>
  </si>
  <si>
    <t>DEMONTÁŽ OHŘÍVAČE TUV</t>
  </si>
  <si>
    <t>732 32-0813</t>
  </si>
  <si>
    <t xml:space="preserve">do 200 l </t>
  </si>
  <si>
    <t>DEMONTÁŽ OTOPNÝCH TĚLES</t>
  </si>
  <si>
    <t>735 15-1822</t>
  </si>
  <si>
    <t>do 2820 mm</t>
  </si>
  <si>
    <t>DEMONTÁŽ ARMATUR ZÁVITOVÝCH</t>
  </si>
  <si>
    <t>SE DVĚMA ZÁVITY</t>
  </si>
  <si>
    <t>734 20-0821</t>
  </si>
  <si>
    <t xml:space="preserve">do G 1/2 </t>
  </si>
  <si>
    <t xml:space="preserve">DEMONTÁŽ POTRUBÍ </t>
  </si>
  <si>
    <t>vč. uložení a izolace</t>
  </si>
  <si>
    <t>kg</t>
  </si>
  <si>
    <t>DEMONTÁŽ STÁVAJÍCÍHO KOUŘOVODU</t>
  </si>
  <si>
    <t>D 160</t>
  </si>
  <si>
    <t>m</t>
  </si>
  <si>
    <t>VNITROSTAVENIŠTNÍ PŘEMÍSTÉNÍ</t>
  </si>
  <si>
    <t>VYBOURANÝCH (DEMONTOVANÝCH) HMOT</t>
  </si>
  <si>
    <t>KOTELEN VODOROVNĚ 100 m</t>
  </si>
  <si>
    <t>UMÍSTĚNÝCH VE VÝŠCE (HLOUBCE)</t>
  </si>
  <si>
    <t>731 39-0801</t>
  </si>
  <si>
    <t xml:space="preserve">do 6 m </t>
  </si>
  <si>
    <t>t</t>
  </si>
  <si>
    <t>ODVOZ SUTI A VYBOURANÝCH HMOT NA SKLÁDKU</t>
  </si>
  <si>
    <t>979 08-1111</t>
  </si>
  <si>
    <t>do 1 km</t>
  </si>
  <si>
    <t>979 08-1121</t>
  </si>
  <si>
    <t>příplatek za každý další 1 km ( dalších 10 km )</t>
  </si>
  <si>
    <t>EKOLOGICKÁ LIKVIDACE ODPADU</t>
  </si>
  <si>
    <t>za výkup železa ve sběrných surovinách</t>
  </si>
  <si>
    <t>731 - Demontáže ústředního vytápění - celkem</t>
  </si>
  <si>
    <t>731 - Kotelny</t>
  </si>
  <si>
    <t>ZPLYŇOVACÍ KOTEL NA BIOMASU ( POUZE KUSOVÉ</t>
  </si>
  <si>
    <t>výkon kotle 25 kW, výhřevná plocha 2,7 m2</t>
  </si>
  <si>
    <t>regulátor tahu např. Honeywell FR 124</t>
  </si>
  <si>
    <t>popelník  - pro kulový prostor 400 mm</t>
  </si>
  <si>
    <t>MONTÁŽ KOTLŮ OCELOVÝCH</t>
  </si>
  <si>
    <t>TEPLOVODNÍCH NA TUHÁ PALIVA DO 50 kW</t>
  </si>
  <si>
    <t>731 24-9114</t>
  </si>
  <si>
    <t xml:space="preserve">do 29 kW </t>
  </si>
  <si>
    <t>soub</t>
  </si>
  <si>
    <t>SMĚŠOVACÍ ARMATURA S INTEGROVANÝM ČERPADLEM</t>
  </si>
  <si>
    <t>např. LADDOMAT 22 - kompaktní zařízení</t>
  </si>
  <si>
    <t>Q = 2,2 m3/h, H = 2,2 m, 230 V/50 Hz, P= 0,1 W</t>
  </si>
  <si>
    <t>REGULAČNÍ PŘÍSTROJ AUTONOMNÍHO ŘÍZENÍ SYSTÉMU</t>
  </si>
  <si>
    <t>VYTÁPĚNÍ např. ACD01</t>
  </si>
  <si>
    <t>vč. čidel a připojovací svorkovnice</t>
  </si>
  <si>
    <t>NÁSTĚNNÝ POKOJOVÝ OVLADAČ např. SDW20</t>
  </si>
  <si>
    <t>regulace topné vody, provozní hodiny</t>
  </si>
  <si>
    <t>úprava sopouchu - demontáž stáv. kouřovodu</t>
  </si>
  <si>
    <t>kpl</t>
  </si>
  <si>
    <t>kouřovod D 152 mm, l=580 mm s čistícím víkem a nátrubkem pro teploměr</t>
  </si>
  <si>
    <t>kouřovod D 152 mm, l=500 mm smaltovaný</t>
  </si>
  <si>
    <t>D 152 mm</t>
  </si>
  <si>
    <t>ZÁLOŽNÍ ZDROJ 230V/500W S VENTILÁTOREM CHLAZENÍ,</t>
  </si>
  <si>
    <t>INTELIGENTNÍ NABÍJEČKOU A OCHRANOU AKUMULÁTORU</t>
  </si>
  <si>
    <t>PROTI PODVYBITÍ</t>
  </si>
  <si>
    <t>autodiagnostika, rozměr 300x195x80 mm</t>
  </si>
  <si>
    <t>PŘÍSLUŠENSTVÍ UPS</t>
  </si>
  <si>
    <t>montážní a kotvící systém</t>
  </si>
  <si>
    <t>TRAKČNÍ GELOVÁ BATERIE 85Ah, 12V</t>
  </si>
  <si>
    <t>paralelně zapojené, výstupní napětí 24 V</t>
  </si>
  <si>
    <t>MONTÁŽ ZÁLOŽNÍCH ZDROJŮ</t>
  </si>
  <si>
    <t xml:space="preserve">vč. baterií </t>
  </si>
  <si>
    <t>vč. regulace</t>
  </si>
  <si>
    <t>PŘESUN HMOT PRO KOTELNY</t>
  </si>
  <si>
    <t>UMÍSTĚNÉ VE VÝŠCE (HLOUBCE)</t>
  </si>
  <si>
    <t>998 73-1201</t>
  </si>
  <si>
    <t>%</t>
  </si>
  <si>
    <t>731 - Kotelny - celkem</t>
  </si>
  <si>
    <t>732 - Strojovny</t>
  </si>
  <si>
    <t>KOMBINOVANÝ ROZDĚLOVAČ A SBĚRAČ PRO DVA TOPNÉ</t>
  </si>
  <si>
    <t>OKRUHY, ( např. 66301.2)</t>
  </si>
  <si>
    <t>hrdla 1", vč. EPP pouzder</t>
  </si>
  <si>
    <t>PŘÍSLUŠENSTVÍ ROZDĚLOVAČE</t>
  </si>
  <si>
    <t>konzole na stěnu se šrouby a hmoždinkami</t>
  </si>
  <si>
    <t>připojovací set pro napojení čerpadlových skupin</t>
  </si>
  <si>
    <t>připojovací T-kus pro jímku čidla - 1" IG x 1"AG x 1/2" AG</t>
  </si>
  <si>
    <t>šroubení se svěrným kroužkrm pro měď 1" x 28 mm</t>
  </si>
  <si>
    <t>MONTÁŽ KOMBINOVANÝCH</t>
  </si>
  <si>
    <t>ROZDĚLOVAČŮ A SBĚRAČŮ - délky 1M</t>
  </si>
  <si>
    <t>732 11-9191</t>
  </si>
  <si>
    <t>pro 2 topné okruhy</t>
  </si>
  <si>
    <t>EXPANZNÍ NÁDOBA PRO VYTÁPĚNÍ</t>
  </si>
  <si>
    <t>NAPŘ. STATICO - SU 400.3</t>
  </si>
  <si>
    <t>objem 400 l, s manometrem v plynovém prostoru</t>
  </si>
  <si>
    <t>PŘÍSLUŠENSTVÍ NÁDRŽE</t>
  </si>
  <si>
    <t>bezpečnostní uzávěr s vypouštěním a měřením tlaku 3/4" např. DLV A</t>
  </si>
  <si>
    <t>MONTÁŽ TLAKOVÝCH NÁDRŽÍ</t>
  </si>
  <si>
    <t>STOJATÝCH OST. TYPŮ O OBSAHU</t>
  </si>
  <si>
    <t>724 31-9113</t>
  </si>
  <si>
    <t xml:space="preserve">400 l </t>
  </si>
  <si>
    <t>MONTÁŽ ARMATUR ZÁVITOVÝCH</t>
  </si>
  <si>
    <t>SE 2 ZÁVITY</t>
  </si>
  <si>
    <t>734 20-9114</t>
  </si>
  <si>
    <t xml:space="preserve">3/4" </t>
  </si>
  <si>
    <t>kus</t>
  </si>
  <si>
    <t>ZÁSOBNÍK TEPLÉ VODY STACIONÁRNÍ NEPŘÍMOTOPNÝ</t>
  </si>
  <si>
    <t>objem 0,2 m3, D = 584 mm / H = 1 370 mm</t>
  </si>
  <si>
    <t>PŘÍSLUŠENSTVÍ ZÁSOBNÍKU</t>
  </si>
  <si>
    <t>elektrická topná jednotka např. TJ 6/4" - 4,5 kW, 3 PE-N AC 400V/50 Hz</t>
  </si>
  <si>
    <t>MONTÁŽ OHŘÍVÁKŮ VODY ZÁSOBNÍKOVÝCH</t>
  </si>
  <si>
    <t>STOJATÝCH KOMBINOVANÝCH</t>
  </si>
  <si>
    <t>732 21-9301</t>
  </si>
  <si>
    <t>MONTÁŽ AKUMULAČNÍHO ZÁSOBNÍKU</t>
  </si>
  <si>
    <t>732 24-9315</t>
  </si>
  <si>
    <t>ČERPADLOVÁ SKUPINA SE SMĚŠOVÁNÍM ( např. 66931.6)</t>
  </si>
  <si>
    <t xml:space="preserve">S OBĚHOVÝM ČERPADLEM ALPHA2 25-40 A  ARMATURAMI </t>
  </si>
  <si>
    <t>ČERPADLOVÁ SKUPINA ( např. 66911)</t>
  </si>
  <si>
    <t>Q = 0,44 m3/h, H = 1,2 m vč. pouzder EPP</t>
  </si>
  <si>
    <t>MONTÁŽ ČERPADLOVÝCH SKUPIN</t>
  </si>
  <si>
    <t xml:space="preserve">DN 25 </t>
  </si>
  <si>
    <t>MONTÁŽ ŠTÍTKŮ</t>
  </si>
  <si>
    <t>732 19-9100</t>
  </si>
  <si>
    <t xml:space="preserve"> orientačních vč.dodávky štítků</t>
  </si>
  <si>
    <t>PŘESUN HMOT PRO STROJOVNY</t>
  </si>
  <si>
    <t>V OBJEKTECH VÝŠKY</t>
  </si>
  <si>
    <t>732 73-2201</t>
  </si>
  <si>
    <t>732 - Strojovny - celkem</t>
  </si>
  <si>
    <t>733 - Rozvod potrubí</t>
  </si>
  <si>
    <t>POTRUBÍ Z TRUBEK MĚDĚNÝCH VYTÁPĚNÍ</t>
  </si>
  <si>
    <t>SPOJOVANÝCH LISOVÁNÍM ČI PÁJENÍM NA TVRDO</t>
  </si>
  <si>
    <t>15x1</t>
  </si>
  <si>
    <t>733 16-3103</t>
  </si>
  <si>
    <t>18x1</t>
  </si>
  <si>
    <t>733 16-3105</t>
  </si>
  <si>
    <t>28x1,5</t>
  </si>
  <si>
    <t>733 16-3106</t>
  </si>
  <si>
    <t xml:space="preserve">35x1,5 </t>
  </si>
  <si>
    <t>PŘÍPLATEK ZA POTRUBÍ</t>
  </si>
  <si>
    <t>V KOTELNÁCH A STROJOVNÁCH</t>
  </si>
  <si>
    <t>733 22-4206</t>
  </si>
  <si>
    <t>ZKOUŠKY TĚSNOSTI POTRUBÍ MĚDĚNÉHO</t>
  </si>
  <si>
    <t>733 29-1101</t>
  </si>
  <si>
    <t>do D 35</t>
  </si>
  <si>
    <t>PŘÍPLATEK ZA ZHOTOVENÍ PŘÍPOJKY</t>
  </si>
  <si>
    <t>Z TRUBEK MĚDĚNÝCH</t>
  </si>
  <si>
    <t>733 22-4202</t>
  </si>
  <si>
    <t>PŘESUN HMOT PRO POTRUBÍ</t>
  </si>
  <si>
    <t>998 73-3201</t>
  </si>
  <si>
    <t>733 - Rozvod potrubí - celkem</t>
  </si>
  <si>
    <t>734 - Armatury</t>
  </si>
  <si>
    <t>AUTOMATICKÝ ODVZDUŠŇOVACÍ VENTIL</t>
  </si>
  <si>
    <t>G 3/8"</t>
  </si>
  <si>
    <t xml:space="preserve">KULOVÝ KOHOUT VYPOUŠTĚCÍ, PN 100, 110°C </t>
  </si>
  <si>
    <t xml:space="preserve">G 3/8" </t>
  </si>
  <si>
    <t>S 1 ZÁVITEM</t>
  </si>
  <si>
    <t>734 20-9102</t>
  </si>
  <si>
    <t xml:space="preserve">3/8" </t>
  </si>
  <si>
    <t xml:space="preserve">ZÁTKA </t>
  </si>
  <si>
    <t>G 5/4" -  záslepení na volné vývody z  AN vč. montáže</t>
  </si>
  <si>
    <t>BEZPEČNOSTNÍ POJISTNÁ SKUPINA , VČ. POJ. VENTILU</t>
  </si>
  <si>
    <t>2,5 bar, AUTOM. ODVZDUŠŇOVACÍHO VENTILU</t>
  </si>
  <si>
    <t>A MANOMETRU (0-4 bar)</t>
  </si>
  <si>
    <t>G 1" - např. IVAR</t>
  </si>
  <si>
    <t>FILTR DO POTRUBÍ ZÁVITOVÝ, S NEREZ SÍTKEM</t>
  </si>
  <si>
    <t>NA VODU DO 110C°</t>
  </si>
  <si>
    <t>G 5/4"</t>
  </si>
  <si>
    <t>KULOVÝ KOHOUT UZAVÍRACÍ ZÁVITOVÝ PN 25 ( 120°C)</t>
  </si>
  <si>
    <t xml:space="preserve">G 5/4" </t>
  </si>
  <si>
    <t>734 20-9115</t>
  </si>
  <si>
    <t xml:space="preserve">1" </t>
  </si>
  <si>
    <t>734 20-9116</t>
  </si>
  <si>
    <t xml:space="preserve">5/4" </t>
  </si>
  <si>
    <t>TEPLOMĚR TECHNICKÝ S PEVNÝM</t>
  </si>
  <si>
    <t>STONKEM ZADNÍ PŘIPOJENÍ D 80 mm</t>
  </si>
  <si>
    <t>měřící rozsah 0 - 120°C</t>
  </si>
  <si>
    <t>734 41-1118</t>
  </si>
  <si>
    <t xml:space="preserve">délka stonku 150 mm </t>
  </si>
  <si>
    <t>NÁVARKY S TRUBKOVÝM ZÁVITEM</t>
  </si>
  <si>
    <t>734 49-4213</t>
  </si>
  <si>
    <t xml:space="preserve">G 1/2 - 200 mm, pro jímky teploměru nebo čidla </t>
  </si>
  <si>
    <t>TLAKOMĚR AXIÁLNÍ S PEVNÝM STONKEM D 63 mm</t>
  </si>
  <si>
    <t>ZADNÍ PŘIPOJENÍ , měřící rozsah 0 - 4 bar</t>
  </si>
  <si>
    <t>734 42-1112</t>
  </si>
  <si>
    <t>G 1/4", vč. kohoutu manometrového G 1/2" a montáže</t>
  </si>
  <si>
    <t>PŘÍSLUŠENSTVÍ TLAKOMĚRU</t>
  </si>
  <si>
    <t>tlumič rázů pro manometr G 1/4" / G 1/4"</t>
  </si>
  <si>
    <t>TERMOSTATICKÁ HLAVICE  ( např. DX)</t>
  </si>
  <si>
    <t xml:space="preserve">bílá se stupnicí </t>
  </si>
  <si>
    <t>TERMOSTATICKÝ VENTIL S REGULÁTOREM PRŮTOKU</t>
  </si>
  <si>
    <t>PŘÍMÝ PN 10, ( např. Eclipse)</t>
  </si>
  <si>
    <t>G 1/2"</t>
  </si>
  <si>
    <t>RADIÁTOROVÉ ŠROUBENÍ UZAVÍRACÍ PŘÍMÉ</t>
  </si>
  <si>
    <t xml:space="preserve">G 1/2" x 3/4" </t>
  </si>
  <si>
    <t>734 20-9113</t>
  </si>
  <si>
    <t>1/2"</t>
  </si>
  <si>
    <t>MONTÁŽ</t>
  </si>
  <si>
    <t>734 29-1951</t>
  </si>
  <si>
    <t>hlavic ručního a termostatického ovládání</t>
  </si>
  <si>
    <t>VYREGULOVÁNÍ VENTILŮ</t>
  </si>
  <si>
    <t>735 09-0912</t>
  </si>
  <si>
    <t>s termostatickým ovládáním</t>
  </si>
  <si>
    <t>PŘESUN HMOT PRO ARMATURY</t>
  </si>
  <si>
    <t>998 73-4201</t>
  </si>
  <si>
    <t>734 - Armatury - celkem</t>
  </si>
  <si>
    <t>735 - Otopná tělesa</t>
  </si>
  <si>
    <t>735 - Otopná tělesa - celkem</t>
  </si>
  <si>
    <t>767 - Konstrukce zámečnícké</t>
  </si>
  <si>
    <t xml:space="preserve">OBJÍMKA TRUBKOVÁ </t>
  </si>
  <si>
    <t>DN 15</t>
  </si>
  <si>
    <t>DN 20</t>
  </si>
  <si>
    <t>DN 25</t>
  </si>
  <si>
    <t>DN 32</t>
  </si>
  <si>
    <t>ZÁVITOVÁ TYČ</t>
  </si>
  <si>
    <t>M   8</t>
  </si>
  <si>
    <t>MONTÁŽ KOVOVÝCH KONSTRUKCÍ</t>
  </si>
  <si>
    <t>Mupro nebo Hilti</t>
  </si>
  <si>
    <t>PŘESUN HMOT PRO</t>
  </si>
  <si>
    <t>KOVOVÉ STAVEBNÍ</t>
  </si>
  <si>
    <t>A DOPLŇKOVÉ KONSTRUKCE</t>
  </si>
  <si>
    <t>998 76-7201</t>
  </si>
  <si>
    <t>767 - Konstrukce zámečnícké - celkem</t>
  </si>
  <si>
    <t>783 - Nátěry</t>
  </si>
  <si>
    <t>NÁTĚRY POTRUBÍ SYNTETICKÉ</t>
  </si>
  <si>
    <t>do DN 50 mm</t>
  </si>
  <si>
    <t>783 42-4740</t>
  </si>
  <si>
    <t>základní  ( pouze neizolovaného potrubí )</t>
  </si>
  <si>
    <t>783 42-4240</t>
  </si>
  <si>
    <t>2x email ( pouze neizolovaného potrubí )</t>
  </si>
  <si>
    <t>783 - Nátěry - celkem</t>
  </si>
  <si>
    <t>713 - Izolace tepelné</t>
  </si>
  <si>
    <t>POTRUBNÍ IZOLAČNÍ POUZDRO Z ČEDIČOVÉ VLNY</t>
  </si>
  <si>
    <t>S POVRCHOVOU ÚPRAVOU AL FÓLIÍ tl. 20 mm</t>
  </si>
  <si>
    <t xml:space="preserve">D 18 </t>
  </si>
  <si>
    <t>S POVRCHOVOU ÚPRAVOU AL FÓLIÍ tl. 30 mm</t>
  </si>
  <si>
    <t xml:space="preserve">D 28 </t>
  </si>
  <si>
    <t>S POVRCHOVOU ÚPRAVOU AL FÓLIÍ tl. 40 mm</t>
  </si>
  <si>
    <t xml:space="preserve">D 35 </t>
  </si>
  <si>
    <t>MONTÁŽ IZOLAČNÍCH SKRUŽÍ NA POTRUBÍ</t>
  </si>
  <si>
    <t>S AL. ÚPRAVOU VČ. POMOCNÉHO MATERIÁLU</t>
  </si>
  <si>
    <t>722 18-2021</t>
  </si>
  <si>
    <t>do DN 25</t>
  </si>
  <si>
    <t>IZOLACE TEPELNÉ</t>
  </si>
  <si>
    <t>998 71-3201</t>
  </si>
  <si>
    <t>713 - Izolace tepelné - celkem</t>
  </si>
  <si>
    <t>800 - Stavební práce</t>
  </si>
  <si>
    <t xml:space="preserve"> - zapravení komínového zdiva po novém napojení kouřovodu</t>
  </si>
  <si>
    <t xml:space="preserve"> - zhotovení průrazu fasádou - přisávání čerstvého vzduchu d200mm, vč. zapravení</t>
  </si>
  <si>
    <t xml:space="preserve"> - zapravení prostupu fasádou</t>
  </si>
  <si>
    <t>STAVEBNÍ PRÁCE PRO MONTÁŽE</t>
  </si>
  <si>
    <t>zhotovení prostupů stropem d20, L-300mm</t>
  </si>
  <si>
    <t>800 - Stavební práce - celkem</t>
  </si>
  <si>
    <t>M21 - Elektroinstalace</t>
  </si>
  <si>
    <t xml:space="preserve">SILNOPROUDÉ ROZVODY </t>
  </si>
  <si>
    <t xml:space="preserve"> - zapojení všech vyznačených zařízení. Jedná se především o  zplynovací kotel, čerpadla, elektrické topné těleso, záložní zdroj napětí (systém UPS), součástí napájení bude také jeho samostatné jištění</t>
  </si>
  <si>
    <t xml:space="preserve"> - zapojení rozvodů vytápění na zemnící drát</t>
  </si>
  <si>
    <t xml:space="preserve"> - nové osvětlení v prostoru kotelny</t>
  </si>
  <si>
    <t xml:space="preserve"> - napojení zásobníku pro ohřev vody (TV.1) a všechny nutné armatury vč. zabezpečovacích.</t>
  </si>
  <si>
    <t>MONTÁŽ REGULACE KOTLE</t>
  </si>
  <si>
    <t>prokabelování ekvitermního čidla a ovladače</t>
  </si>
  <si>
    <t>prokabelování ovládací prvků a čerpadel</t>
  </si>
  <si>
    <t>ZAPOJENÍ ZÁLOŽNÍHO ZDROJE</t>
  </si>
  <si>
    <t xml:space="preserve">silová kabeláž </t>
  </si>
  <si>
    <t>M21 - Elektroinstalace - celkem</t>
  </si>
  <si>
    <t>789 - HZS</t>
  </si>
  <si>
    <t>TOPNÁ ZKOUŠKA</t>
  </si>
  <si>
    <t>.. dle ČSN 060310</t>
  </si>
  <si>
    <t>REVIZE</t>
  </si>
  <si>
    <t>elektro</t>
  </si>
  <si>
    <t>KOMPLEXNÍ ZKOUŠKY</t>
  </si>
  <si>
    <t>provozních stavů</t>
  </si>
  <si>
    <t>NEZMĚŘITELNÉ MONTÁŽNÍ PRÁCE</t>
  </si>
  <si>
    <t>vyvážení soustavy</t>
  </si>
  <si>
    <t>proplach systému ( cirkulace vody v systému, čištění filtrů )</t>
  </si>
  <si>
    <t>Napuštění systému a odvzdušnění systému</t>
  </si>
  <si>
    <t>Provozní řád</t>
  </si>
  <si>
    <t>Zaškolení obsluhy</t>
  </si>
  <si>
    <t>Nepředvídané práce</t>
  </si>
  <si>
    <t>789 - HZS - celkem</t>
  </si>
  <si>
    <t>Hodnota A</t>
  </si>
  <si>
    <t>Hodnota B</t>
  </si>
  <si>
    <t>Základní náklady</t>
  </si>
  <si>
    <t>Dodávka a montáž</t>
  </si>
  <si>
    <t>Hodinové zůčtovací sazby</t>
  </si>
  <si>
    <t>Demontáže</t>
  </si>
  <si>
    <t>Základní náklady celkem</t>
  </si>
  <si>
    <t>Vedlejší náklady</t>
  </si>
  <si>
    <t>Náklady celkem</t>
  </si>
  <si>
    <t>Základ a hodnota DPH 21%</t>
  </si>
  <si>
    <t>Základ a hodnota DPH 15%</t>
  </si>
  <si>
    <t>Náklady celkem s DPH</t>
  </si>
  <si>
    <t>Součty odstavců</t>
  </si>
  <si>
    <t>Hmotnost
[kg]</t>
  </si>
  <si>
    <t>REKAPITULACE NÁKLADŮ</t>
  </si>
  <si>
    <t>Vedlejší a ostatní náklady</t>
  </si>
  <si>
    <t>Ostatní náklady</t>
  </si>
  <si>
    <t>Vedlejší a ostatní náklady celkem</t>
  </si>
  <si>
    <t>Poz.č.</t>
  </si>
  <si>
    <t>Č.položky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</si>
  <si>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</si>
  <si>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</si>
  <si>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</si>
  <si>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</si>
  <si>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</si>
  <si>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</si>
  <si>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</si>
  <si>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</si>
  <si>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</si>
  <si>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</si>
  <si>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</si>
  <si>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</si>
  <si>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</si>
  <si>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</si>
  <si>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</si>
  <si>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</si>
  <si>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</si>
  <si>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</si>
  <si>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</si>
  <si>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</si>
  <si>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</si>
  <si>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</si>
  <si>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</si>
  <si>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</si>
  <si>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</si>
  <si>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</si>
  <si>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</si>
  <si>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</si>
  <si>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</si>
  <si>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</si>
  <si>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</si>
  <si>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</si>
  <si>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</si>
  <si>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</si>
  <si>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</si>
  <si>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</si>
  <si>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</si>
  <si>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</si>
  <si>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</si>
  <si>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</si>
  <si>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</si>
  <si>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</si>
  <si>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</si>
  <si>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</si>
  <si>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</si>
  <si>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</si>
  <si>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</si>
  <si>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</si>
  <si>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</si>
  <si>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</si>
  <si>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</si>
  <si>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</si>
  <si>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</si>
  <si>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</si>
  <si>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</si>
  <si>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</si>
  <si>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</si>
  <si>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</si>
  <si>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</si>
  <si>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</si>
  <si>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</si>
  <si>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</si>
  <si>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</si>
  <si>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</si>
  <si>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</si>
  <si>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</si>
  <si>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</si>
  <si>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</si>
  <si>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</si>
  <si>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</si>
  <si>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</si>
  <si>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</si>
  <si>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</si>
  <si>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</si>
  <si>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</si>
  <si>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</si>
  <si>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</si>
  <si>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</si>
  <si>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</si>
  <si>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</si>
  <si>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</si>
  <si>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</si>
  <si>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</si>
  <si>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</si>
  <si>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</si>
  <si>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</si>
  <si>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</si>
  <si>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</si>
  <si>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</si>
  <si>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</si>
  <si>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</si>
  <si>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</si>
  <si>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</si>
  <si>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</si>
  <si>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</si>
  <si>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</si>
  <si>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</si>
  <si>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</si>
  <si>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</si>
  <si>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</si>
  <si>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</si>
  <si>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</si>
  <si>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</si>
  <si>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</si>
  <si>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</si>
  <si>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</si>
  <si>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</si>
  <si>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</si>
  <si>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</si>
  <si>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</si>
  <si>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</si>
  <si>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</si>
  <si>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</si>
  <si>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</si>
  <si>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</si>
  <si>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</si>
  <si>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</si>
  <si>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</si>
  <si>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</si>
  <si>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</si>
  <si>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</si>
  <si>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</si>
  <si>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</si>
  <si>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</si>
  <si>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</si>
  <si>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</si>
  <si>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</si>
  <si>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</si>
  <si>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</si>
  <si>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</si>
  <si>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</si>
  <si>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</si>
  <si>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</si>
  <si>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</si>
  <si>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</si>
  <si>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</si>
  <si>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</si>
  <si>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</si>
  <si>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</si>
  <si>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</si>
  <si>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</si>
  <si>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</si>
  <si>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</si>
  <si>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</si>
  <si>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</si>
  <si>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</si>
  <si>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</si>
  <si>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</si>
  <si>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</si>
  <si>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</si>
  <si>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</si>
  <si>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</si>
  <si>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</si>
  <si>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</si>
  <si>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</si>
  <si>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</si>
  <si>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</si>
  <si>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</si>
  <si>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</si>
  <si>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</si>
  <si>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</si>
  <si>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</si>
  <si>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</si>
  <si>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</si>
  <si>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</si>
  <si>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</si>
  <si>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</si>
  <si>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</si>
  <si>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</si>
  <si>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</si>
  <si>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</si>
  <si>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</si>
  <si>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</si>
  <si>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</si>
  <si>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</si>
  <si>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</si>
  <si>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</si>
  <si>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</si>
  <si>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</si>
  <si>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</si>
  <si>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</si>
  <si>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</si>
  <si>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</si>
  <si>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</si>
  <si>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</si>
  <si>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</si>
  <si>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</si>
  <si>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</si>
  <si>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</si>
  <si>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</si>
  <si>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</si>
  <si>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</si>
  <si>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</si>
  <si>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</si>
  <si>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</si>
  <si>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</si>
  <si>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</si>
  <si>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</si>
  <si>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</si>
  <si>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</si>
  <si>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</si>
  <si>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</si>
  <si>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</si>
  <si>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</si>
  <si>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</si>
  <si>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</si>
  <si>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</si>
  <si>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</si>
  <si>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</si>
  <si>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</si>
  <si>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</si>
  <si>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</si>
  <si>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</si>
  <si>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</si>
  <si>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</si>
  <si>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</si>
  <si>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</si>
  <si>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</si>
  <si>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</si>
  <si>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</si>
  <si>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</si>
  <si>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</si>
  <si>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</si>
  <si>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</si>
  <si>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</si>
  <si>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</si>
  <si>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</si>
  <si>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</si>
  <si>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</si>
  <si>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</si>
  <si>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</si>
  <si>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</si>
  <si>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</si>
  <si>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</si>
  <si>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</si>
  <si>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</si>
  <si>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</si>
  <si>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</si>
  <si>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</si>
  <si>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</si>
  <si>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</si>
  <si>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</si>
  <si>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</si>
  <si>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</si>
  <si>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</si>
  <si>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</si>
  <si>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</si>
  <si>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</si>
  <si>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</si>
  <si>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</si>
  <si>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</si>
  <si>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</si>
  <si>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</si>
  <si>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</si>
  <si>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</si>
  <si>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</si>
  <si>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</si>
  <si>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</si>
  <si>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</si>
  <si>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</si>
  <si>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</si>
  <si>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296</t>
  </si>
  <si>
    <t>297</t>
  </si>
  <si>
    <t>298</t>
  </si>
  <si>
    <t>299</t>
  </si>
  <si>
    <t>Stavební práce</t>
  </si>
  <si>
    <t>pronájem lešení</t>
  </si>
  <si>
    <t>Viadrus 25 kW</t>
  </si>
  <si>
    <t xml:space="preserve">do 250 l </t>
  </si>
  <si>
    <t>koleno D 152 mm, 90° s čistícím otvorem</t>
  </si>
  <si>
    <t>kouřovod D 152 mm, l=250 mm smaltovaný</t>
  </si>
  <si>
    <t>V = 0,75 m3, D = 790 mm /  H = 1 750 mm</t>
  </si>
  <si>
    <t>AKUMULAČNÍ ZÁSOBNÍK TOPNÉ VODY např. DH 750l vč. izolace tl. 100mm</t>
  </si>
  <si>
    <t xml:space="preserve">do objemu 1000 l </t>
  </si>
  <si>
    <t>Q = 1,0 m3/h, H = 3,0 m vč. pouzder EPP</t>
  </si>
  <si>
    <t xml:space="preserve"> - demontáž stávající udírny 1010x733x1850mm, objem suti V=1,4m3</t>
  </si>
  <si>
    <t xml:space="preserve"> - osazení přisávacího potrubí - staženo 0,2m nad podlahu, PVC 200mm, 2m, koleno 90°, sací mřížka na fasádě, např. PRG 200, vč. objímek DN200 (2ks)</t>
  </si>
  <si>
    <t>2x nátěr bílý prostoru (vč. penertrace), tj. 2x132m2 (tj. 33kg nátěru)</t>
  </si>
  <si>
    <t>STAVEBNÍ PRÁCE - ÚPRAVA KOTELNY A TECHNICKÉ MÍSTNOSTI</t>
  </si>
  <si>
    <t>zhotovení prostupů zdmi d40, L-150-300mm (vč. sekání)</t>
  </si>
  <si>
    <t>zhotovení prostupů zdmi d20, L-600mm (vč. sekání)</t>
  </si>
  <si>
    <t>ZAPRAVENÍ PROSTUPŮ</t>
  </si>
  <si>
    <t xml:space="preserve"> - zapravení místnosti kotelny 006 a technické místnosti 007 po odklizení instalací a konzol </t>
  </si>
  <si>
    <t>Ing. Mařák</t>
  </si>
  <si>
    <t>25.6.2018</t>
  </si>
  <si>
    <t>VD Bojkovice - rekonstrukce vytápění</t>
  </si>
  <si>
    <t xml:space="preserve">Povodí Moravy, s.p., Dřevařská 932/11 602 00 Brno - Veveří </t>
  </si>
  <si>
    <t>VD Bojkovice</t>
  </si>
  <si>
    <t>PD 1836</t>
  </si>
  <si>
    <t>ARCH 1836</t>
  </si>
  <si>
    <t>962200011RAA</t>
  </si>
  <si>
    <t>979100011RA0</t>
  </si>
  <si>
    <t>340300011RAA</t>
  </si>
  <si>
    <t>m2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</si>
  <si>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</si>
  <si>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</si>
  <si>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</si>
  <si>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</si>
  <si>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</si>
  <si>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</si>
  <si>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</si>
  <si>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</si>
  <si>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</si>
  <si>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</si>
  <si>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</si>
  <si>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</si>
  <si>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</si>
  <si>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</si>
  <si>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</si>
  <si>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</si>
  <si>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</si>
  <si>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</si>
  <si>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</si>
  <si>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</si>
  <si>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</si>
  <si>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</si>
  <si>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</si>
  <si>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</si>
  <si>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</si>
  <si>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</si>
  <si>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</si>
  <si>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</si>
  <si>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</si>
  <si>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</si>
  <si>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</si>
  <si>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293</t>
  </si>
  <si>
    <t>294</t>
  </si>
  <si>
    <t>295</t>
  </si>
  <si>
    <t xml:space="preserve">Dokumentace </t>
  </si>
  <si>
    <t>PRO VÝBĚR DODAVATELE</t>
  </si>
  <si>
    <t>D.1.4.d VYTÁPĚNÍ</t>
  </si>
  <si>
    <t>Vypracoval:</t>
  </si>
  <si>
    <t>Ing. Ladislav Mařák</t>
  </si>
  <si>
    <t>Odpovídá:</t>
  </si>
  <si>
    <t>Číslo zakázky:</t>
  </si>
  <si>
    <t>06/2018</t>
  </si>
  <si>
    <t>Vyhotovení:</t>
  </si>
  <si>
    <t>722 - Vnitřní vodovod</t>
  </si>
  <si>
    <t>722 -Vnitřní vodovod</t>
  </si>
  <si>
    <t>vlastní</t>
  </si>
  <si>
    <t>Pojistný ventil pro teplou vodu - 1/2"Fx3/4"F</t>
  </si>
  <si>
    <t>montáž pojistného ventilu</t>
  </si>
  <si>
    <t>cirkulační oběhové čerpadlo 1/2"</t>
  </si>
  <si>
    <t>montáž oběhového čerpadla</t>
  </si>
  <si>
    <t>expanzní nádoba Refix DD + Flowjet, DD33/10, 3/4"</t>
  </si>
  <si>
    <t>montáž expanzní nádoby</t>
  </si>
  <si>
    <t>55129050R</t>
  </si>
  <si>
    <t>Vypouštěcí ventil 3/8"</t>
  </si>
  <si>
    <t>722229101R00</t>
  </si>
  <si>
    <t>Montáž vodovodních armatur,1závit, G 1/2</t>
  </si>
  <si>
    <t>722172312R00</t>
  </si>
  <si>
    <t>Potrubí z PPR, D 25x3,5 mm, PN 16, vč.zed.výpom.</t>
  </si>
  <si>
    <t>722202412R00</t>
  </si>
  <si>
    <t>Kohout kulový nerozebíratelný PP-R INSTAPLAST D 20</t>
  </si>
  <si>
    <t>5511001811R</t>
  </si>
  <si>
    <t>Ventil zpětný EURA těžký - 3/4"FF; Kv 2,70, FIV.08018</t>
  </si>
  <si>
    <t>722239102R00</t>
  </si>
  <si>
    <t>Montáž vodovodních armatur 2závity, G 3/4</t>
  </si>
  <si>
    <t>Termostatický směšovací ventil  35-60C, 3/4"</t>
  </si>
  <si>
    <t>734209124R00</t>
  </si>
  <si>
    <t>Montáž armatur závitových,se 3závity, G 3/4</t>
  </si>
  <si>
    <t>722280106R00</t>
  </si>
  <si>
    <t>Tlaková zkouška vodovodního potrubí DN 32</t>
  </si>
  <si>
    <t>722290234R00</t>
  </si>
  <si>
    <t>Proplach a dezinfekce vodovod.potrubí DN 80</t>
  </si>
  <si>
    <t>283771027R</t>
  </si>
  <si>
    <t>Izolace potrubí Mirelon PRO 20x13 mm šedočerná</t>
  </si>
  <si>
    <t>722182001RT1</t>
  </si>
  <si>
    <t>Montáž izol.skruží na potrubí přímé DN 25,sam.spoj, samolepicí spoj nebo rychlouzávěr</t>
  </si>
  <si>
    <t>767883112RT4</t>
  </si>
  <si>
    <t>Objímka jednošroubová, kombivrut+hmoždinka, kluzná, pro potrubí průměru 25 - 30 mm</t>
  </si>
  <si>
    <t>722100010RAA</t>
  </si>
  <si>
    <t>Přerušení ocelového potrubí, vsazení odbočky, přírubové, napojení na potrubí</t>
  </si>
  <si>
    <t>998722201R00</t>
  </si>
  <si>
    <t>Přesun hmot pro vnitřní vodovod, výšky do 6 m</t>
  </si>
  <si>
    <t>Pojistná armatura Honeywell TS131-3/4A - , dochlazovací smyčka vč. čidla</t>
  </si>
  <si>
    <t>734294212R00</t>
  </si>
  <si>
    <t>Filtr,velikost oka 0,4mm,vnitřní závity HERZ DN 20</t>
  </si>
  <si>
    <t>734245122R00</t>
  </si>
  <si>
    <t>Ventil zpětný,2xvnitřní závit GIACOMINI R60 DN 20</t>
  </si>
  <si>
    <t>48466200R</t>
  </si>
  <si>
    <t>Nádoba expanzní membránová NG 8/6</t>
  </si>
  <si>
    <t>734209113R00</t>
  </si>
  <si>
    <t>Montáž armatur závitových,se 2závity, G 1/2</t>
  </si>
  <si>
    <t>servisní ventil se zajištěním 3/4"</t>
  </si>
  <si>
    <t>uchycení expanzní nádoby</t>
  </si>
  <si>
    <t>ocelová akumulační nádrž 20l s přepadem, (kontrola pojistné armatury)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</si>
  <si>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</si>
  <si>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</si>
  <si>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</si>
  <si>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</si>
  <si>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</si>
  <si>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</si>
  <si>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</si>
  <si>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</si>
  <si>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</si>
  <si>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</si>
  <si>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</si>
  <si>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</si>
  <si>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</si>
  <si>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</si>
  <si>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</si>
  <si>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</si>
  <si>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</si>
  <si>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</si>
  <si>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</si>
  <si>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</si>
  <si>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</si>
  <si>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</si>
  <si>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</si>
  <si>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</si>
  <si>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</si>
  <si>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</si>
  <si>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</si>
  <si>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</si>
  <si>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</si>
  <si>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</si>
  <si>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</si>
  <si>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 xml:space="preserve">Standardy </t>
  </si>
  <si>
    <t>1)</t>
  </si>
  <si>
    <t>Projektant předpokládá, že účastník výběrového řízení je odborně způsobilá stavební firma a proto odpovědností účastníka výběrového řízení je, aby přesně stanovil rozsah prací prostřednictvím prozkoumání a prodiskutování veškeré dokumentace s příslušnými stranami. Žádné nároky na základě chybějící znalosti nebudou uznány.</t>
  </si>
  <si>
    <t>2)</t>
  </si>
  <si>
    <t>Rozumí se, že v době výběrového řízení nebude projektová dokumentace nutně kompletní v každém detailu a Zhotovitel bude nucen učinit projektové odhady ohledně prací. Jestliže v průběhu výběrového řízení a výstavby se ukážou tyto odhady nesprávnými nebo budou potřebovat pozměnit, půjde to na plnou odpovědnost Zhotovitele a ne Projektanta ani Objednatele.</t>
  </si>
  <si>
    <t>3)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</si>
  <si>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</si>
  <si>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4)</t>
  </si>
  <si>
    <t xml:space="preserve">Je povinností Zhotovitele opatřit si všechny potřebné informace tak, aby mohl předložit pevnou cenu a kvalifikovanou nabídku, podle které zhotoví stavbu podle požadavků Objednatele. </t>
  </si>
  <si>
    <t>5)</t>
  </si>
  <si>
    <t>V případě, že Zhotovitel chce specifikovat jakékoliv položky obsažené v cenové nabídce, je nutné je k této cenové nabídce přiložit. Ty cenové nabídky, které budou postrádat dodatečné specifikace, budou pokládány za plně porozuměné požadavkům Objednatele, bez jakýchkoliv dodatků.</t>
  </si>
  <si>
    <t>6)</t>
  </si>
  <si>
    <t>V případech, kdy v projektové dokumentaci není uveden druh materiálu či výrobku nebo není uveden výrobce, anebo kdy Zhotovitel navrhuje jiný rovnocenný výrobek, musí Zhotovitel předložit své návrhy s technickým popisem a s cenou ke schválení.</t>
  </si>
  <si>
    <t>7)</t>
  </si>
  <si>
    <t>Závazek Zhotovitele je vybudovat dílo kompletní ve všech řemeslech, i kdyby projektová dokumentace pro výběrové řízení cokoliv opomenula. V případě, že dle mínění nabízejícího je tomu tak, musí toto uvést při podání nabídky. Jestliže tak neučiní, předpokládá se, že zahrnul vše nutné pro vybudování díla.</t>
  </si>
  <si>
    <t>8)</t>
  </si>
  <si>
    <t>Zhotovitel je povinen zajistit, že veškeré materiály používané při výstavbě jsou v souladu s projektovou dokumentací, odpovídajícími českými normami a platnými vyhláškami. Zhotovitel je rovněž povinen zajistit, že všechny importované materiály a zařízení mají platné České certifikáty a že jsou v souladu s relevantními předpisy ČSN a zkušebními požadavky.</t>
  </si>
  <si>
    <t>9)</t>
  </si>
  <si>
    <t>Zařízení musí být plně funkční, dodáno včetně kompletní montáže, spojovacích prvků a potřebných náhradních dílů.</t>
  </si>
  <si>
    <t>10)</t>
  </si>
  <si>
    <t>Dále je zhotovitel povinnen předloženou projektovou dokumentaci posoudit se zaměřením na stavbě - tento krok je nutný před samotnou montáží a tím předjít případným kolizním místům. Vzájemnou dílčí koordinaci bude řešit s dotčenou profesí ke vzájemné shodě.</t>
  </si>
  <si>
    <t>DEMONTÁŽ KOTLŮ LITINOVÝCH</t>
  </si>
  <si>
    <t>do 6 m - demontáž kotle</t>
  </si>
  <si>
    <t>DŘEVO ) např. ATMOS DC25GS</t>
  </si>
  <si>
    <t>PŘÍSLUŠENSTVÍ KOTLE</t>
  </si>
  <si>
    <t>ODKOUŘENÍ</t>
  </si>
  <si>
    <t>MONTÁŽ ODKOUŘENÍ</t>
  </si>
  <si>
    <t>UVEDENÍ KOTLE DO PROVOZU</t>
  </si>
  <si>
    <t xml:space="preserve">příplatek za každý další 1 km ( dalších 10 km )  - odvoz kotle </t>
  </si>
  <si>
    <t>do 1 km - odvoz kotle</t>
  </si>
  <si>
    <t>Bourání dělící příčky 2750x2200x100mm, objem suti V=0,61m3</t>
  </si>
  <si>
    <t>Příčka do stávajícího objektu, omítka vápenná tl.10 cm, cihly plné, vysekání kapes pro zavázání
2750x2200x100mm, CP + MVC25 ( 130ks CP+ 0,26m3 MVC)</t>
  </si>
  <si>
    <t xml:space="preserve"> - úprava sopouchu - vysekání zdiva kolem napojení (V=0,3m3)</t>
  </si>
  <si>
    <t>zhotovení betonového základu pod kotlem (700x800x50mm, tj. V=0,03m3)</t>
  </si>
  <si>
    <t>napojení zdroje na komín - výchozí revize dle ČSN 73 4201/2010</t>
  </si>
  <si>
    <t>Zkouška komínového tahu + měření, Tlaková zkouška N1, N2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</si>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</sst>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"/>
  </numFmts>
  <fonts count="21">
    <font>
      <sz val="11"/>
      <color theme="1"/>
      <name val="Calibri"/>
      <family val="2"/>
      <charset val="238"/>
      <scheme val="minor"/>
    </font>
    <font>
      <sz val="7"/>
      <color rgb="FF000000"/>
      <name val="敓潧⁥䥕ᬀ玾㐀r☸3_x0008_"/>
      <charset val="238"/>
    </font>
    <font>
      <b/>
      <sz val="9"/>
      <color rgb="FF000000"/>
      <name val="敓潧⁥䥕ᬀ玾㐀r☸3_x0008_"/>
      <charset val="238"/>
    </font>
    <font>
      <b/>
      <sz val="8"/>
      <color rgb="FF000000"/>
      <name val="敓潧⁥䥕ᬀ玾㐀r☸3_x0008_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sz val="8"/>
      <color rgb="FF000000"/>
      <name val="敓潧⁥䥕ᬀ玾㐀r☸3_x0008_"/>
      <charset val="238"/>
    </font>
    <font>
      <sz val="10"/>
      <color theme="1"/>
      <name val="Calibri"/>
      <family val="2"/>
      <charset val="238"/>
      <scheme val="minor"/>
    </font>
    <font>
      <b/>
      <sz val="2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30"/>
      <color theme="1"/>
      <name val="Arial"/>
      <family val="2"/>
      <charset val="238"/>
    </font>
    <font>
      <b/>
      <sz val="21"/>
      <color theme="1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indexed="81"/>
      <name val="Tahoma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165" fontId="18" fillId="0" borderId="0">
      <alignment vertical="center"/>
    </xf>
  </cellStyleXfs>
  <cellXfs count="106">
    <xf numFmtId="0" fontId="0" fillId="0" borderId="0" xfId="0"/>
    <xf numFmtId="49" fontId="0" fillId="0" borderId="0" xfId="0" applyNumberFormat="1"/>
    <xf numFmtId="0" fontId="0" fillId="0" borderId="1" xfId="0" applyBorder="1"/>
    <xf numFmtId="49" fontId="2" fillId="2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2" fillId="2" borderId="1" xfId="0" applyNumberFormat="1" applyFont="1" applyFill="1" applyBorder="1" applyAlignment="1">
      <alignment horizontal="lef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49" fontId="5" fillId="7" borderId="5" xfId="0" applyNumberFormat="1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horizontal="left"/>
    </xf>
    <xf numFmtId="49" fontId="0" fillId="0" borderId="0" xfId="0" applyNumberFormat="1" applyAlignment="1"/>
    <xf numFmtId="0" fontId="0" fillId="0" borderId="0" xfId="0" applyAlignment="1"/>
    <xf numFmtId="49" fontId="5" fillId="7" borderId="7" xfId="0" applyNumberFormat="1" applyFont="1" applyFill="1" applyBorder="1" applyAlignment="1">
      <alignment horizontal="left"/>
    </xf>
    <xf numFmtId="49" fontId="6" fillId="3" borderId="8" xfId="0" applyNumberFormat="1" applyFont="1" applyFill="1" applyBorder="1" applyAlignment="1">
      <alignment horizontal="left"/>
    </xf>
    <xf numFmtId="49" fontId="5" fillId="7" borderId="9" xfId="0" applyNumberFormat="1" applyFont="1" applyFill="1" applyBorder="1" applyAlignment="1">
      <alignment horizontal="left"/>
    </xf>
    <xf numFmtId="49" fontId="3" fillId="3" borderId="10" xfId="0" applyNumberFormat="1" applyFont="1" applyFill="1" applyBorder="1" applyAlignment="1">
      <alignment horizontal="left"/>
    </xf>
    <xf numFmtId="49" fontId="6" fillId="3" borderId="11" xfId="0" applyNumberFormat="1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center"/>
    </xf>
    <xf numFmtId="49" fontId="1" fillId="4" borderId="12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/>
    </xf>
    <xf numFmtId="4" fontId="1" fillId="4" borderId="8" xfId="0" applyNumberFormat="1" applyFont="1" applyFill="1" applyBorder="1" applyAlignment="1">
      <alignment horizontal="right"/>
    </xf>
    <xf numFmtId="49" fontId="3" fillId="3" borderId="8" xfId="0" applyNumberFormat="1" applyFont="1" applyFill="1" applyBorder="1" applyAlignment="1">
      <alignment horizontal="left"/>
    </xf>
    <xf numFmtId="49" fontId="5" fillId="7" borderId="13" xfId="0" applyNumberFormat="1" applyFont="1" applyFill="1" applyBorder="1" applyAlignment="1">
      <alignment horizontal="left"/>
    </xf>
    <xf numFmtId="49" fontId="5" fillId="7" borderId="14" xfId="0" applyNumberFormat="1" applyFont="1" applyFill="1" applyBorder="1" applyAlignment="1">
      <alignment horizontal="left"/>
    </xf>
    <xf numFmtId="49" fontId="5" fillId="7" borderId="15" xfId="0" applyNumberFormat="1" applyFont="1" applyFill="1" applyBorder="1" applyAlignment="1">
      <alignment horizontal="left"/>
    </xf>
    <xf numFmtId="49" fontId="3" fillId="3" borderId="1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/>
    </xf>
    <xf numFmtId="4" fontId="1" fillId="8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0" fillId="0" borderId="16" xfId="0" applyBorder="1"/>
    <xf numFmtId="49" fontId="1" fillId="8" borderId="12" xfId="0" applyNumberFormat="1" applyFont="1" applyFill="1" applyBorder="1" applyAlignment="1">
      <alignment horizontal="left"/>
    </xf>
    <xf numFmtId="4" fontId="1" fillId="8" borderId="8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right"/>
    </xf>
    <xf numFmtId="164" fontId="1" fillId="4" borderId="8" xfId="0" applyNumberFormat="1" applyFont="1" applyFill="1" applyBorder="1" applyAlignment="1">
      <alignment horizontal="right"/>
    </xf>
    <xf numFmtId="164" fontId="3" fillId="3" borderId="8" xfId="0" applyNumberFormat="1" applyFont="1" applyFill="1" applyBorder="1" applyAlignment="1">
      <alignment horizontal="right"/>
    </xf>
    <xf numFmtId="49" fontId="2" fillId="2" borderId="12" xfId="0" applyNumberFormat="1" applyFont="1" applyFill="1" applyBorder="1" applyAlignment="1">
      <alignment horizontal="left"/>
    </xf>
    <xf numFmtId="164" fontId="2" fillId="2" borderId="8" xfId="0" applyNumberFormat="1" applyFont="1" applyFill="1" applyBorder="1" applyAlignment="1">
      <alignment horizontal="right"/>
    </xf>
    <xf numFmtId="49" fontId="3" fillId="3" borderId="8" xfId="0" applyNumberFormat="1" applyFont="1" applyFill="1" applyBorder="1" applyAlignment="1">
      <alignment horizontal="center" wrapText="1"/>
    </xf>
    <xf numFmtId="49" fontId="7" fillId="8" borderId="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3" fillId="5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8" fillId="0" borderId="1" xfId="0" applyFont="1" applyBorder="1"/>
    <xf numFmtId="0" fontId="8" fillId="0" borderId="0" xfId="0" applyFont="1" applyProtection="1"/>
    <xf numFmtId="0" fontId="8" fillId="0" borderId="0" xfId="0" applyFont="1" applyAlignment="1">
      <alignment horizontal="right"/>
    </xf>
    <xf numFmtId="0" fontId="8" fillId="0" borderId="0" xfId="0" applyFont="1"/>
    <xf numFmtId="4" fontId="1" fillId="4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0" fillId="0" borderId="17" xfId="0" applyBorder="1"/>
    <xf numFmtId="0" fontId="17" fillId="0" borderId="18" xfId="1" applyBorder="1" applyAlignment="1">
      <alignment horizontal="center" vertical="center"/>
    </xf>
    <xf numFmtId="0" fontId="17" fillId="0" borderId="19" xfId="1" applyBorder="1" applyAlignment="1">
      <alignment horizontal="center" vertical="center"/>
    </xf>
    <xf numFmtId="0" fontId="0" fillId="0" borderId="20" xfId="0" applyBorder="1"/>
    <xf numFmtId="165" fontId="18" fillId="0" borderId="0" xfId="2" applyAlignment="1"/>
    <xf numFmtId="165" fontId="18" fillId="0" borderId="0" xfId="2" applyAlignment="1">
      <alignment horizontal="left" wrapText="1"/>
    </xf>
    <xf numFmtId="0" fontId="19" fillId="9" borderId="21" xfId="1" applyFont="1" applyFill="1" applyBorder="1" applyAlignment="1">
      <alignment horizontal="center" vertical="center"/>
    </xf>
    <xf numFmtId="0" fontId="19" fillId="9" borderId="22" xfId="1" applyFont="1" applyFill="1" applyBorder="1" applyAlignment="1">
      <alignment vertical="center"/>
    </xf>
    <xf numFmtId="0" fontId="20" fillId="9" borderId="23" xfId="0" applyFont="1" applyFill="1" applyBorder="1"/>
    <xf numFmtId="0" fontId="17" fillId="0" borderId="24" xfId="1" applyBorder="1" applyAlignment="1">
      <alignment horizontal="center" vertical="center"/>
    </xf>
    <xf numFmtId="0" fontId="17" fillId="0" borderId="25" xfId="1" applyBorder="1" applyAlignment="1">
      <alignment horizontal="center" vertical="center"/>
    </xf>
    <xf numFmtId="0" fontId="0" fillId="0" borderId="26" xfId="0" applyBorder="1"/>
    <xf numFmtId="0" fontId="17" fillId="0" borderId="24" xfId="1" applyBorder="1" applyAlignment="1">
      <alignment horizontal="center" vertical="top" wrapText="1"/>
    </xf>
    <xf numFmtId="165" fontId="18" fillId="0" borderId="0" xfId="2" applyAlignment="1">
      <alignment wrapText="1"/>
    </xf>
    <xf numFmtId="0" fontId="17" fillId="0" borderId="27" xfId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0" fontId="13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center"/>
    </xf>
    <xf numFmtId="0" fontId="0" fillId="0" borderId="0" xfId="0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9" fontId="4" fillId="6" borderId="2" xfId="0" applyNumberFormat="1" applyFont="1" applyFill="1" applyBorder="1" applyAlignment="1">
      <alignment horizontal="center" vertical="center"/>
    </xf>
    <xf numFmtId="49" fontId="4" fillId="6" borderId="3" xfId="0" applyNumberFormat="1" applyFont="1" applyFill="1" applyBorder="1" applyAlignment="1">
      <alignment horizontal="center" vertical="center"/>
    </xf>
    <xf numFmtId="49" fontId="4" fillId="6" borderId="4" xfId="0" applyNumberFormat="1" applyFont="1" applyFill="1" applyBorder="1" applyAlignment="1">
      <alignment horizontal="center" vertical="center"/>
    </xf>
    <xf numFmtId="0" fontId="17" fillId="0" borderId="25" xfId="1" applyBorder="1" applyAlignment="1">
      <alignment horizontal="left" vertical="top" wrapText="1"/>
    </xf>
    <xf numFmtId="0" fontId="17" fillId="0" borderId="26" xfId="1" applyBorder="1" applyAlignment="1">
      <alignment horizontal="left" vertical="top" wrapText="1"/>
    </xf>
    <xf numFmtId="0" fontId="17" fillId="0" borderId="28" xfId="1" applyBorder="1" applyAlignment="1">
      <alignment horizontal="left" vertical="top" wrapText="1"/>
    </xf>
    <xf numFmtId="0" fontId="17" fillId="0" borderId="29" xfId="1" applyBorder="1" applyAlignment="1">
      <alignment horizontal="left" vertical="top" wrapText="1"/>
    </xf>
  </cellXfs>
  <cellStyles count="3">
    <cellStyle name="Normální" xfId="0" builtinId="0"/>
    <cellStyle name="Normální 2" xfId="2" xr:uid="{9057615E-E214-4167-88CE-8868818748DA}"/>
    <cellStyle name="normální_VZT_soupis polozek_vzor" xfId="1" xr:uid="{591AD659-D52D-4A32-9B53-763F427EBAC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AFC32-DBFC-421F-9CF8-EEFBECE9D67B}">
  <sheetPr>
    <pageSetUpPr fitToPage="1"/>
  </sheetPr>
  <dimension ref="B3:J44"/>
  <sheetViews>
    <sheetView showGridLines="0" tabSelected="1" view="pageBreakPreview" zoomScaleNormal="100" zoomScaleSheetLayoutView="100" workbookViewId="0">
      <selection activeCell="F27" sqref="F27"/>
    </sheetView>
  </sheetViews>
  <sheetFormatPr defaultRowHeight="15"/>
  <cols>
    <col min="12" max="12" width="5.85546875" customWidth="1"/>
    <col min="268" max="268" width="5.85546875" customWidth="1"/>
    <col min="524" max="524" width="5.85546875" customWidth="1"/>
    <col min="780" max="780" width="5.85546875" customWidth="1"/>
    <col min="1036" max="1036" width="5.85546875" customWidth="1"/>
    <col min="1292" max="1292" width="5.85546875" customWidth="1"/>
    <col min="1548" max="1548" width="5.85546875" customWidth="1"/>
    <col min="1804" max="1804" width="5.85546875" customWidth="1"/>
    <col min="2060" max="2060" width="5.85546875" customWidth="1"/>
    <col min="2316" max="2316" width="5.85546875" customWidth="1"/>
    <col min="2572" max="2572" width="5.85546875" customWidth="1"/>
    <col min="2828" max="2828" width="5.85546875" customWidth="1"/>
    <col min="3084" max="3084" width="5.85546875" customWidth="1"/>
    <col min="3340" max="3340" width="5.85546875" customWidth="1"/>
    <col min="3596" max="3596" width="5.85546875" customWidth="1"/>
    <col min="3852" max="3852" width="5.85546875" customWidth="1"/>
    <col min="4108" max="4108" width="5.85546875" customWidth="1"/>
    <col min="4364" max="4364" width="5.85546875" customWidth="1"/>
    <col min="4620" max="4620" width="5.85546875" customWidth="1"/>
    <col min="4876" max="4876" width="5.85546875" customWidth="1"/>
    <col min="5132" max="5132" width="5.85546875" customWidth="1"/>
    <col min="5388" max="5388" width="5.85546875" customWidth="1"/>
    <col min="5644" max="5644" width="5.85546875" customWidth="1"/>
    <col min="5900" max="5900" width="5.85546875" customWidth="1"/>
    <col min="6156" max="6156" width="5.85546875" customWidth="1"/>
    <col min="6412" max="6412" width="5.85546875" customWidth="1"/>
    <col min="6668" max="6668" width="5.85546875" customWidth="1"/>
    <col min="6924" max="6924" width="5.85546875" customWidth="1"/>
    <col min="7180" max="7180" width="5.85546875" customWidth="1"/>
    <col min="7436" max="7436" width="5.85546875" customWidth="1"/>
    <col min="7692" max="7692" width="5.85546875" customWidth="1"/>
    <col min="7948" max="7948" width="5.85546875" customWidth="1"/>
    <col min="8204" max="8204" width="5.85546875" customWidth="1"/>
    <col min="8460" max="8460" width="5.85546875" customWidth="1"/>
    <col min="8716" max="8716" width="5.85546875" customWidth="1"/>
    <col min="8972" max="8972" width="5.85546875" customWidth="1"/>
    <col min="9228" max="9228" width="5.85546875" customWidth="1"/>
    <col min="9484" max="9484" width="5.85546875" customWidth="1"/>
    <col min="9740" max="9740" width="5.85546875" customWidth="1"/>
    <col min="9996" max="9996" width="5.85546875" customWidth="1"/>
    <col min="10252" max="10252" width="5.85546875" customWidth="1"/>
    <col min="10508" max="10508" width="5.85546875" customWidth="1"/>
    <col min="10764" max="10764" width="5.85546875" customWidth="1"/>
    <col min="11020" max="11020" width="5.85546875" customWidth="1"/>
    <col min="11276" max="11276" width="5.85546875" customWidth="1"/>
    <col min="11532" max="11532" width="5.85546875" customWidth="1"/>
    <col min="11788" max="11788" width="5.85546875" customWidth="1"/>
    <col min="12044" max="12044" width="5.85546875" customWidth="1"/>
    <col min="12300" max="12300" width="5.85546875" customWidth="1"/>
    <col min="12556" max="12556" width="5.85546875" customWidth="1"/>
    <col min="12812" max="12812" width="5.85546875" customWidth="1"/>
    <col min="13068" max="13068" width="5.85546875" customWidth="1"/>
    <col min="13324" max="13324" width="5.85546875" customWidth="1"/>
    <col min="13580" max="13580" width="5.85546875" customWidth="1"/>
    <col min="13836" max="13836" width="5.85546875" customWidth="1"/>
    <col min="14092" max="14092" width="5.85546875" customWidth="1"/>
    <col min="14348" max="14348" width="5.85546875" customWidth="1"/>
    <col min="14604" max="14604" width="5.85546875" customWidth="1"/>
    <col min="14860" max="14860" width="5.85546875" customWidth="1"/>
    <col min="15116" max="15116" width="5.85546875" customWidth="1"/>
    <col min="15372" max="15372" width="5.85546875" customWidth="1"/>
    <col min="15628" max="15628" width="5.85546875" customWidth="1"/>
    <col min="15884" max="15884" width="5.85546875" customWidth="1"/>
    <col min="16140" max="16140" width="5.85546875" customWidth="1"/>
  </cols>
  <sheetData>
    <row r="3" spans="3:9">
      <c r="C3" s="95"/>
      <c r="D3" s="95"/>
      <c r="E3" s="95"/>
      <c r="F3" s="95"/>
      <c r="G3" s="95"/>
      <c r="H3" s="95"/>
      <c r="I3" s="95"/>
    </row>
    <row r="4" spans="3:9">
      <c r="C4" s="95"/>
      <c r="D4" s="95"/>
      <c r="E4" s="95"/>
      <c r="F4" s="95"/>
      <c r="G4" s="95"/>
      <c r="H4" s="95"/>
      <c r="I4" s="95"/>
    </row>
    <row r="21" spans="2:10" ht="27.75">
      <c r="F21" s="68" t="s">
        <v>645</v>
      </c>
    </row>
    <row r="22" spans="2:10" ht="27.75">
      <c r="F22" s="68" t="s">
        <v>646</v>
      </c>
    </row>
    <row r="23" spans="2:10" ht="15.75">
      <c r="F23" s="69"/>
    </row>
    <row r="24" spans="2:10" ht="15.75">
      <c r="F24" s="69"/>
    </row>
    <row r="25" spans="2:10" ht="37.5">
      <c r="F25" s="70" t="s">
        <v>647</v>
      </c>
    </row>
    <row r="26" spans="2:10" ht="27.75">
      <c r="F26" s="68" t="s">
        <v>771</v>
      </c>
    </row>
    <row r="27" spans="2:10" ht="15.75">
      <c r="F27" s="69"/>
    </row>
    <row r="28" spans="2:10">
      <c r="B28" s="96" t="str">
        <f>Rekapitulace!B2</f>
        <v>VD Bojkovice - rekonstrukce vytápění</v>
      </c>
      <c r="C28" s="97"/>
      <c r="D28" s="97"/>
      <c r="E28" s="97"/>
      <c r="F28" s="97"/>
      <c r="G28" s="97"/>
      <c r="H28" s="97"/>
      <c r="I28" s="97"/>
      <c r="J28" s="97"/>
    </row>
    <row r="29" spans="2:10">
      <c r="B29" s="97"/>
      <c r="C29" s="97"/>
      <c r="D29" s="97"/>
      <c r="E29" s="97"/>
      <c r="F29" s="97"/>
      <c r="G29" s="97"/>
      <c r="H29" s="97"/>
      <c r="I29" s="97"/>
      <c r="J29" s="97"/>
    </row>
    <row r="30" spans="2:10">
      <c r="B30" s="97"/>
      <c r="C30" s="97"/>
      <c r="D30" s="97"/>
      <c r="E30" s="97"/>
      <c r="F30" s="97"/>
      <c r="G30" s="97"/>
      <c r="H30" s="97"/>
      <c r="I30" s="97"/>
      <c r="J30" s="97"/>
    </row>
    <row r="31" spans="2:10">
      <c r="B31" s="97"/>
      <c r="C31" s="97"/>
      <c r="D31" s="97"/>
      <c r="E31" s="97"/>
      <c r="F31" s="97"/>
      <c r="G31" s="97"/>
      <c r="H31" s="97"/>
      <c r="I31" s="97"/>
      <c r="J31" s="97"/>
    </row>
    <row r="41" spans="2:10" ht="21" customHeight="1">
      <c r="B41" s="91" t="s">
        <v>648</v>
      </c>
      <c r="C41" s="91"/>
      <c r="D41" s="98" t="s">
        <v>649</v>
      </c>
      <c r="E41" s="98"/>
      <c r="F41" s="98"/>
      <c r="G41" s="98"/>
      <c r="H41" s="98"/>
    </row>
    <row r="42" spans="2:10" ht="21" customHeight="1">
      <c r="B42" s="91" t="s">
        <v>650</v>
      </c>
      <c r="C42" s="91"/>
      <c r="D42" s="98" t="s">
        <v>649</v>
      </c>
      <c r="E42" s="98"/>
      <c r="F42" s="98"/>
      <c r="G42" s="98"/>
      <c r="H42" s="98"/>
    </row>
    <row r="43" spans="2:10" ht="21" customHeight="1">
      <c r="B43" s="91" t="s">
        <v>651</v>
      </c>
      <c r="C43" s="91"/>
      <c r="D43" s="92" t="str">
        <f>Rekapitulace!B5</f>
        <v>PD 1836</v>
      </c>
      <c r="E43" s="93"/>
      <c r="F43" s="93"/>
      <c r="G43" s="93"/>
      <c r="H43" s="93"/>
    </row>
    <row r="44" spans="2:10" ht="21" customHeight="1">
      <c r="B44" s="91" t="s">
        <v>9</v>
      </c>
      <c r="C44" s="91"/>
      <c r="D44" s="71" t="s">
        <v>652</v>
      </c>
      <c r="E44" s="71"/>
      <c r="F44" s="71"/>
      <c r="G44" s="94" t="s">
        <v>653</v>
      </c>
      <c r="H44" s="94"/>
      <c r="I44" s="72"/>
      <c r="J44" s="72"/>
    </row>
  </sheetData>
  <mergeCells count="10">
    <mergeCell ref="B43:C43"/>
    <mergeCell ref="D43:H43"/>
    <mergeCell ref="B44:C44"/>
    <mergeCell ref="G44:H44"/>
    <mergeCell ref="C3:I4"/>
    <mergeCell ref="B28:J31"/>
    <mergeCell ref="B41:C41"/>
    <mergeCell ref="D41:H41"/>
    <mergeCell ref="B42:C42"/>
    <mergeCell ref="D42:H42"/>
  </mergeCells>
  <pageMargins left="0.70866141732283472" right="0.70866141732283472" top="0.78740157480314965" bottom="0.78740157480314965" header="0.31496062992125984" footer="0.31496062992125984"/>
  <pageSetup paperSize="9" scale="86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tabSelected="1" view="pageBreakPreview" topLeftCell="A10" zoomScaleNormal="100" zoomScaleSheetLayoutView="100" workbookViewId="0">
      <selection activeCell="F27" sqref="F27"/>
    </sheetView>
  </sheetViews>
  <sheetFormatPr defaultRowHeight="15"/>
  <cols>
    <col min="1" max="1" width="31.7109375" style="1" bestFit="1" customWidth="1"/>
    <col min="2" max="2" width="23.140625" style="7" customWidth="1"/>
    <col min="3" max="3" width="25.7109375" style="7" customWidth="1"/>
    <col min="6" max="6" width="0" style="6" hidden="1" customWidth="1"/>
  </cols>
  <sheetData>
    <row r="1" spans="1:8" ht="28.5" customHeight="1" thickBot="1">
      <c r="A1" s="99" t="s">
        <v>311</v>
      </c>
      <c r="B1" s="100"/>
      <c r="C1" s="101"/>
      <c r="D1" s="7"/>
      <c r="E1" s="1"/>
      <c r="F1" s="1"/>
      <c r="G1" s="1"/>
      <c r="H1" s="1"/>
    </row>
    <row r="2" spans="1:8" s="21" customFormat="1">
      <c r="A2" s="18" t="s">
        <v>1</v>
      </c>
      <c r="B2" s="4" t="s">
        <v>602</v>
      </c>
      <c r="C2" s="19"/>
      <c r="D2" s="20"/>
      <c r="E2" s="20"/>
      <c r="F2" s="20"/>
      <c r="G2" s="20"/>
    </row>
    <row r="3" spans="1:8">
      <c r="A3" s="22" t="s">
        <v>2</v>
      </c>
      <c r="B3" s="4" t="s">
        <v>604</v>
      </c>
      <c r="C3" s="23"/>
      <c r="D3" s="1"/>
      <c r="E3" s="1"/>
      <c r="F3" s="1"/>
      <c r="G3" s="1"/>
    </row>
    <row r="4" spans="1:8">
      <c r="A4" s="22" t="s">
        <v>4</v>
      </c>
      <c r="B4" s="4" t="s">
        <v>603</v>
      </c>
      <c r="C4" s="23"/>
      <c r="D4" s="1"/>
      <c r="E4" s="1"/>
      <c r="F4" s="1"/>
      <c r="G4" s="1"/>
    </row>
    <row r="5" spans="1:8">
      <c r="A5" s="22" t="s">
        <v>5</v>
      </c>
      <c r="B5" s="4" t="s">
        <v>605</v>
      </c>
      <c r="C5" s="23"/>
      <c r="D5" s="1"/>
      <c r="E5" s="1"/>
      <c r="F5" s="1"/>
      <c r="G5" s="1"/>
    </row>
    <row r="6" spans="1:8" ht="15.75" thickBot="1">
      <c r="A6" s="24" t="s">
        <v>6</v>
      </c>
      <c r="B6" s="25" t="s">
        <v>606</v>
      </c>
      <c r="C6" s="26"/>
      <c r="D6" s="1"/>
      <c r="E6" s="1"/>
      <c r="F6" s="1"/>
      <c r="G6" s="1"/>
    </row>
    <row r="7" spans="1:8">
      <c r="A7" s="43" t="s">
        <v>0</v>
      </c>
      <c r="B7" s="38" t="s">
        <v>297</v>
      </c>
      <c r="C7" s="44" t="s">
        <v>298</v>
      </c>
      <c r="D7" s="42"/>
    </row>
    <row r="8" spans="1:8">
      <c r="A8" s="27" t="s">
        <v>299</v>
      </c>
      <c r="B8" s="15"/>
      <c r="C8" s="45"/>
      <c r="D8" s="42"/>
    </row>
    <row r="9" spans="1:8">
      <c r="A9" s="29" t="s">
        <v>300</v>
      </c>
      <c r="B9" s="39">
        <f>B28+B29+B30+B31+B32+B33+B34+B35+B37+B26</f>
        <v>0</v>
      </c>
      <c r="C9" s="46"/>
      <c r="D9" s="42"/>
    </row>
    <row r="10" spans="1:8">
      <c r="A10" s="29" t="s">
        <v>582</v>
      </c>
      <c r="B10" s="39">
        <f>B36</f>
        <v>0</v>
      </c>
      <c r="C10" s="46"/>
      <c r="D10" s="42"/>
    </row>
    <row r="11" spans="1:8">
      <c r="A11" s="29" t="s">
        <v>301</v>
      </c>
      <c r="B11" s="39">
        <f>B38</f>
        <v>0</v>
      </c>
      <c r="C11" s="46"/>
      <c r="D11" s="42"/>
    </row>
    <row r="12" spans="1:8">
      <c r="A12" s="29" t="s">
        <v>302</v>
      </c>
      <c r="B12" s="39">
        <f>B27</f>
        <v>0</v>
      </c>
      <c r="C12" s="46"/>
      <c r="D12" s="42"/>
    </row>
    <row r="13" spans="1:8">
      <c r="A13" s="27" t="s">
        <v>303</v>
      </c>
      <c r="B13" s="40"/>
      <c r="C13" s="47">
        <f>SUM(B9:B12)</f>
        <v>0</v>
      </c>
      <c r="D13" s="42"/>
    </row>
    <row r="14" spans="1:8">
      <c r="A14" s="29" t="s">
        <v>3</v>
      </c>
      <c r="B14" s="39"/>
      <c r="C14" s="46"/>
      <c r="D14" s="42"/>
    </row>
    <row r="15" spans="1:8">
      <c r="A15" s="27" t="s">
        <v>312</v>
      </c>
      <c r="B15" s="40"/>
      <c r="C15" s="47"/>
      <c r="D15" s="42"/>
    </row>
    <row r="16" spans="1:8">
      <c r="A16" s="29" t="s">
        <v>304</v>
      </c>
      <c r="B16" s="39"/>
      <c r="C16" s="46">
        <v>0</v>
      </c>
      <c r="D16" s="42"/>
    </row>
    <row r="17" spans="1:4">
      <c r="A17" s="29" t="s">
        <v>313</v>
      </c>
      <c r="B17" s="39"/>
      <c r="C17" s="46">
        <v>0</v>
      </c>
      <c r="D17" s="42"/>
    </row>
    <row r="18" spans="1:4">
      <c r="A18" s="27" t="s">
        <v>314</v>
      </c>
      <c r="B18" s="40"/>
      <c r="C18" s="47">
        <v>0</v>
      </c>
      <c r="D18" s="42"/>
    </row>
    <row r="19" spans="1:4">
      <c r="A19" s="29" t="s">
        <v>3</v>
      </c>
      <c r="B19" s="39"/>
      <c r="C19" s="46"/>
      <c r="D19" s="42"/>
    </row>
    <row r="20" spans="1:4">
      <c r="A20" s="48" t="s">
        <v>305</v>
      </c>
      <c r="B20" s="41"/>
      <c r="C20" s="49">
        <f>C13+C18</f>
        <v>0</v>
      </c>
      <c r="D20" s="42"/>
    </row>
    <row r="21" spans="1:4">
      <c r="A21" s="29" t="s">
        <v>306</v>
      </c>
      <c r="B21" s="39">
        <f>C20</f>
        <v>0</v>
      </c>
      <c r="C21" s="46">
        <f>B21*0.21</f>
        <v>0</v>
      </c>
      <c r="D21" s="42"/>
    </row>
    <row r="22" spans="1:4">
      <c r="A22" s="29" t="s">
        <v>307</v>
      </c>
      <c r="B22" s="39">
        <v>0</v>
      </c>
      <c r="C22" s="46">
        <v>0</v>
      </c>
      <c r="D22" s="42"/>
    </row>
    <row r="23" spans="1:4">
      <c r="A23" s="48" t="s">
        <v>308</v>
      </c>
      <c r="B23" s="41"/>
      <c r="C23" s="49">
        <f>SUM(C20:C22)</f>
        <v>0</v>
      </c>
      <c r="D23" s="42"/>
    </row>
    <row r="24" spans="1:4">
      <c r="A24" s="29" t="s">
        <v>3</v>
      </c>
      <c r="B24" s="11"/>
      <c r="C24" s="31"/>
      <c r="D24" s="42"/>
    </row>
    <row r="25" spans="1:4" ht="23.25">
      <c r="A25" s="27" t="s">
        <v>309</v>
      </c>
      <c r="B25" s="16" t="s">
        <v>17</v>
      </c>
      <c r="C25" s="50" t="s">
        <v>310</v>
      </c>
      <c r="D25" s="42"/>
    </row>
    <row r="26" spans="1:4">
      <c r="A26" s="29" t="s">
        <v>654</v>
      </c>
      <c r="B26" s="66">
        <f>Rozpočet!G24</f>
        <v>0</v>
      </c>
      <c r="C26" s="31">
        <v>0</v>
      </c>
      <c r="D26" s="42"/>
    </row>
    <row r="27" spans="1:4">
      <c r="A27" s="29" t="s">
        <v>21</v>
      </c>
      <c r="B27" s="11">
        <f>Rozpočet!G55</f>
        <v>0</v>
      </c>
      <c r="C27" s="31">
        <v>0</v>
      </c>
      <c r="D27" s="42"/>
    </row>
    <row r="28" spans="1:4">
      <c r="A28" s="29" t="s">
        <v>58</v>
      </c>
      <c r="B28" s="11">
        <f>Rozpočet!G106</f>
        <v>0</v>
      </c>
      <c r="C28" s="31">
        <v>0</v>
      </c>
      <c r="D28" s="42"/>
    </row>
    <row r="29" spans="1:4">
      <c r="A29" s="29" t="s">
        <v>97</v>
      </c>
      <c r="B29" s="11">
        <f>Rozpočet!G156</f>
        <v>0</v>
      </c>
      <c r="C29" s="31">
        <v>0</v>
      </c>
      <c r="D29" s="42"/>
    </row>
    <row r="30" spans="1:4">
      <c r="A30" s="29" t="s">
        <v>146</v>
      </c>
      <c r="B30" s="11">
        <f>Rozpočet!G176</f>
        <v>0</v>
      </c>
      <c r="C30" s="31">
        <v>0</v>
      </c>
      <c r="D30" s="42"/>
    </row>
    <row r="31" spans="1:4">
      <c r="A31" s="29" t="s">
        <v>168</v>
      </c>
      <c r="B31" s="11">
        <f>Rozpočet!G230</f>
        <v>0</v>
      </c>
      <c r="C31" s="31">
        <v>0</v>
      </c>
      <c r="D31" s="42"/>
    </row>
    <row r="32" spans="1:4">
      <c r="A32" s="29" t="s">
        <v>223</v>
      </c>
      <c r="B32" s="11">
        <f>Rozpočet!G233</f>
        <v>0</v>
      </c>
      <c r="C32" s="31">
        <v>0</v>
      </c>
      <c r="D32" s="42"/>
    </row>
    <row r="33" spans="1:4">
      <c r="A33" s="29" t="s">
        <v>225</v>
      </c>
      <c r="B33" s="11">
        <f>Rozpočet!G250</f>
        <v>0</v>
      </c>
      <c r="C33" s="31">
        <v>0</v>
      </c>
      <c r="D33" s="42"/>
    </row>
    <row r="34" spans="1:4">
      <c r="A34" s="29" t="s">
        <v>240</v>
      </c>
      <c r="B34" s="11">
        <f>Rozpočet!G257</f>
        <v>0</v>
      </c>
      <c r="C34" s="31">
        <v>0</v>
      </c>
      <c r="D34" s="42"/>
    </row>
    <row r="35" spans="1:4">
      <c r="A35" s="29" t="s">
        <v>248</v>
      </c>
      <c r="B35" s="11">
        <f>Rozpočet!G276</f>
        <v>0</v>
      </c>
      <c r="C35" s="31">
        <v>0</v>
      </c>
      <c r="D35" s="42"/>
    </row>
    <row r="36" spans="1:4">
      <c r="A36" s="29" t="s">
        <v>263</v>
      </c>
      <c r="B36" s="11">
        <f>Rozpočet!G299</f>
        <v>0</v>
      </c>
      <c r="C36" s="31">
        <v>0</v>
      </c>
      <c r="D36" s="42"/>
    </row>
    <row r="37" spans="1:4">
      <c r="A37" s="29" t="s">
        <v>270</v>
      </c>
      <c r="B37" s="11">
        <f>Rozpočet!G312</f>
        <v>0</v>
      </c>
      <c r="C37" s="31">
        <v>0</v>
      </c>
      <c r="D37" s="42"/>
    </row>
    <row r="38" spans="1:4">
      <c r="A38" s="29" t="s">
        <v>282</v>
      </c>
      <c r="B38" s="11">
        <f>Rozpočet!G331</f>
        <v>0</v>
      </c>
      <c r="C38" s="31">
        <v>0</v>
      </c>
      <c r="D38" s="42"/>
    </row>
    <row r="39" spans="1:4">
      <c r="A39" s="29"/>
      <c r="B39" s="66"/>
      <c r="C39" s="31"/>
      <c r="D39" s="42"/>
    </row>
    <row r="40" spans="1:4">
      <c r="A40" s="27"/>
      <c r="B40" s="17"/>
      <c r="C40" s="28"/>
    </row>
    <row r="41" spans="1:4">
      <c r="A41" s="29"/>
      <c r="B41" s="30"/>
      <c r="C41" s="31"/>
    </row>
    <row r="42" spans="1:4">
      <c r="A42" s="22" t="s">
        <v>7</v>
      </c>
      <c r="B42" s="4" t="s">
        <v>600</v>
      </c>
      <c r="C42" s="32"/>
    </row>
    <row r="43" spans="1:4">
      <c r="A43" s="22" t="s">
        <v>8</v>
      </c>
      <c r="B43" s="4" t="s">
        <v>3</v>
      </c>
      <c r="C43" s="32"/>
    </row>
    <row r="44" spans="1:4">
      <c r="A44" s="22" t="s">
        <v>9</v>
      </c>
      <c r="B44" s="4" t="s">
        <v>601</v>
      </c>
      <c r="C44" s="32"/>
    </row>
    <row r="45" spans="1:4">
      <c r="A45" s="33" t="s">
        <v>10</v>
      </c>
      <c r="B45" s="4" t="s">
        <v>3</v>
      </c>
      <c r="C45" s="32"/>
    </row>
    <row r="46" spans="1:4">
      <c r="A46" s="34" t="s">
        <v>11</v>
      </c>
      <c r="B46" s="4" t="s">
        <v>12</v>
      </c>
      <c r="C46" s="32"/>
    </row>
    <row r="47" spans="1:4" ht="15.75" thickBot="1">
      <c r="A47" s="35" t="s">
        <v>13</v>
      </c>
      <c r="B47" s="25" t="s">
        <v>14</v>
      </c>
      <c r="C47" s="36"/>
    </row>
  </sheetData>
  <mergeCells count="1">
    <mergeCell ref="A1:C1"/>
  </mergeCells>
  <printOptions horizontalCentered="1"/>
  <pageMargins left="0.70866141732283472" right="0.70866141732283472" top="0.78740157480314965" bottom="0.78740157480314965" header="0.31496062992125984" footer="0.31496062992125984"/>
  <pageSetup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34"/>
  <sheetViews>
    <sheetView tabSelected="1" view="pageBreakPreview" zoomScaleNormal="100" zoomScaleSheetLayoutView="100" workbookViewId="0">
      <pane ySplit="1" topLeftCell="A308" activePane="bottomLeft" state="frozen"/>
      <selection activeCell="F27" sqref="F27"/>
      <selection pane="bottomLeft" activeCell="F27" sqref="F27"/>
    </sheetView>
  </sheetViews>
  <sheetFormatPr defaultRowHeight="15"/>
  <cols>
    <col min="1" max="1" width="6.7109375" style="1" customWidth="1"/>
    <col min="2" max="2" width="9.85546875" style="1" customWidth="1"/>
    <col min="3" max="3" width="52.7109375" style="56" customWidth="1"/>
    <col min="4" max="4" width="3.85546875" style="1" bestFit="1" customWidth="1"/>
    <col min="5" max="5" width="5" style="7" bestFit="1" customWidth="1"/>
    <col min="6" max="6" width="8.5703125" style="7" customWidth="1"/>
    <col min="7" max="7" width="12.7109375" style="7" customWidth="1"/>
    <col min="8" max="8" width="6.7109375" style="7" hidden="1" customWidth="1"/>
    <col min="9" max="9" width="11.5703125" style="7" hidden="1" customWidth="1"/>
    <col min="12" max="12" width="0" style="6" hidden="1" customWidth="1"/>
  </cols>
  <sheetData>
    <row r="1" spans="1:11">
      <c r="A1" s="37" t="s">
        <v>315</v>
      </c>
      <c r="B1" s="37" t="s">
        <v>316</v>
      </c>
      <c r="C1" s="52" t="s">
        <v>0</v>
      </c>
      <c r="D1" s="37" t="s">
        <v>15</v>
      </c>
      <c r="E1" s="38" t="s">
        <v>16</v>
      </c>
      <c r="F1" s="38" t="s">
        <v>17</v>
      </c>
      <c r="G1" s="38" t="s">
        <v>18</v>
      </c>
      <c r="H1" s="38" t="s">
        <v>19</v>
      </c>
      <c r="I1" s="38" t="s">
        <v>20</v>
      </c>
      <c r="J1" s="2"/>
      <c r="K1" s="2"/>
    </row>
    <row r="2" spans="1:11">
      <c r="A2" s="51" t="s">
        <v>317</v>
      </c>
      <c r="B2" s="3" t="s">
        <v>3</v>
      </c>
      <c r="C2" s="53" t="s">
        <v>654</v>
      </c>
      <c r="D2" s="3" t="s">
        <v>3</v>
      </c>
      <c r="E2" s="8"/>
      <c r="F2" s="8"/>
      <c r="G2" s="8"/>
      <c r="H2" s="8"/>
      <c r="I2" s="8"/>
      <c r="J2" s="2"/>
      <c r="K2" s="2"/>
    </row>
    <row r="3" spans="1:11">
      <c r="A3" s="51" t="s">
        <v>318</v>
      </c>
      <c r="B3" s="87" t="s">
        <v>656</v>
      </c>
      <c r="C3" s="88" t="s">
        <v>657</v>
      </c>
      <c r="D3" s="89" t="s">
        <v>123</v>
      </c>
      <c r="E3" s="90">
        <v>1</v>
      </c>
      <c r="F3" s="66"/>
      <c r="G3" s="66">
        <f t="shared" ref="G3:G23" si="0">E3*F3</f>
        <v>0</v>
      </c>
      <c r="H3" s="12"/>
      <c r="I3" s="66">
        <v>0</v>
      </c>
      <c r="J3" s="2"/>
      <c r="K3" s="2"/>
    </row>
    <row r="4" spans="1:11">
      <c r="A4" s="51" t="s">
        <v>319</v>
      </c>
      <c r="B4" s="87" t="s">
        <v>656</v>
      </c>
      <c r="C4" s="88" t="s">
        <v>658</v>
      </c>
      <c r="D4" s="89" t="s">
        <v>26</v>
      </c>
      <c r="E4" s="90">
        <v>1</v>
      </c>
      <c r="F4" s="66"/>
      <c r="G4" s="66">
        <f t="shared" si="0"/>
        <v>0</v>
      </c>
      <c r="H4" s="12"/>
      <c r="I4" s="66">
        <v>0</v>
      </c>
      <c r="J4" s="2"/>
      <c r="K4" s="2"/>
    </row>
    <row r="5" spans="1:11">
      <c r="A5" s="51" t="s">
        <v>320</v>
      </c>
      <c r="B5" s="87" t="s">
        <v>656</v>
      </c>
      <c r="C5" s="88" t="s">
        <v>659</v>
      </c>
      <c r="D5" s="89" t="s">
        <v>26</v>
      </c>
      <c r="E5" s="90">
        <v>1</v>
      </c>
      <c r="F5" s="66"/>
      <c r="G5" s="66">
        <f t="shared" si="0"/>
        <v>0</v>
      </c>
      <c r="H5" s="12"/>
      <c r="I5" s="66">
        <v>0</v>
      </c>
      <c r="J5" s="2"/>
      <c r="K5" s="2"/>
    </row>
    <row r="6" spans="1:11">
      <c r="A6" s="51" t="s">
        <v>321</v>
      </c>
      <c r="B6" s="87" t="s">
        <v>656</v>
      </c>
      <c r="C6" s="88" t="s">
        <v>660</v>
      </c>
      <c r="D6" s="89" t="s">
        <v>26</v>
      </c>
      <c r="E6" s="90">
        <v>1</v>
      </c>
      <c r="F6" s="66"/>
      <c r="G6" s="66">
        <f t="shared" si="0"/>
        <v>0</v>
      </c>
      <c r="H6" s="12"/>
      <c r="I6" s="66">
        <v>0</v>
      </c>
      <c r="J6" s="2"/>
      <c r="K6" s="2"/>
    </row>
    <row r="7" spans="1:11">
      <c r="A7" s="51" t="s">
        <v>322</v>
      </c>
      <c r="B7" s="87" t="s">
        <v>656</v>
      </c>
      <c r="C7" s="88" t="s">
        <v>661</v>
      </c>
      <c r="D7" s="89" t="s">
        <v>26</v>
      </c>
      <c r="E7" s="90">
        <v>1</v>
      </c>
      <c r="F7" s="66"/>
      <c r="G7" s="66">
        <f t="shared" si="0"/>
        <v>0</v>
      </c>
      <c r="H7" s="12"/>
      <c r="I7" s="66">
        <v>0</v>
      </c>
      <c r="J7" s="2"/>
      <c r="K7" s="2"/>
    </row>
    <row r="8" spans="1:11">
      <c r="A8" s="51" t="s">
        <v>323</v>
      </c>
      <c r="B8" s="87" t="s">
        <v>656</v>
      </c>
      <c r="C8" s="88" t="s">
        <v>662</v>
      </c>
      <c r="D8" s="89" t="s">
        <v>26</v>
      </c>
      <c r="E8" s="90">
        <v>1</v>
      </c>
      <c r="F8" s="66"/>
      <c r="G8" s="66">
        <f t="shared" si="0"/>
        <v>0</v>
      </c>
      <c r="H8" s="12"/>
      <c r="I8" s="66">
        <v>0</v>
      </c>
      <c r="J8" s="2"/>
      <c r="K8" s="2"/>
    </row>
    <row r="9" spans="1:11">
      <c r="A9" s="51" t="s">
        <v>324</v>
      </c>
      <c r="B9" s="87" t="s">
        <v>663</v>
      </c>
      <c r="C9" s="88" t="s">
        <v>664</v>
      </c>
      <c r="D9" s="89" t="s">
        <v>123</v>
      </c>
      <c r="E9" s="90">
        <v>2</v>
      </c>
      <c r="F9" s="66"/>
      <c r="G9" s="66">
        <f t="shared" si="0"/>
        <v>0</v>
      </c>
      <c r="H9" s="12"/>
      <c r="I9" s="66">
        <v>0</v>
      </c>
      <c r="J9" s="2"/>
      <c r="K9" s="2"/>
    </row>
    <row r="10" spans="1:11">
      <c r="A10" s="51" t="s">
        <v>325</v>
      </c>
      <c r="B10" s="87" t="s">
        <v>665</v>
      </c>
      <c r="C10" s="88" t="s">
        <v>666</v>
      </c>
      <c r="D10" s="89" t="s">
        <v>123</v>
      </c>
      <c r="E10" s="90">
        <v>2</v>
      </c>
      <c r="F10" s="66"/>
      <c r="G10" s="66">
        <f t="shared" si="0"/>
        <v>0</v>
      </c>
      <c r="H10" s="12"/>
      <c r="I10" s="66">
        <v>0</v>
      </c>
      <c r="J10" s="2"/>
      <c r="K10" s="2"/>
    </row>
    <row r="11" spans="1:11">
      <c r="A11" s="51" t="s">
        <v>326</v>
      </c>
      <c r="B11" s="87" t="s">
        <v>667</v>
      </c>
      <c r="C11" s="88" t="s">
        <v>668</v>
      </c>
      <c r="D11" s="89" t="s">
        <v>42</v>
      </c>
      <c r="E11" s="90">
        <v>15</v>
      </c>
      <c r="F11" s="66"/>
      <c r="G11" s="66">
        <f t="shared" si="0"/>
        <v>0</v>
      </c>
      <c r="H11" s="12"/>
      <c r="I11" s="66">
        <v>0</v>
      </c>
      <c r="J11" s="2"/>
      <c r="K11" s="2"/>
    </row>
    <row r="12" spans="1:11">
      <c r="A12" s="51" t="s">
        <v>327</v>
      </c>
      <c r="B12" s="87" t="s">
        <v>669</v>
      </c>
      <c r="C12" s="88" t="s">
        <v>670</v>
      </c>
      <c r="D12" s="89" t="s">
        <v>123</v>
      </c>
      <c r="E12" s="90">
        <v>6</v>
      </c>
      <c r="F12" s="66"/>
      <c r="G12" s="66">
        <f t="shared" si="0"/>
        <v>0</v>
      </c>
      <c r="H12" s="12"/>
      <c r="I12" s="66">
        <v>0</v>
      </c>
      <c r="J12" s="2"/>
      <c r="K12" s="2"/>
    </row>
    <row r="13" spans="1:11">
      <c r="A13" s="51" t="s">
        <v>328</v>
      </c>
      <c r="B13" s="87" t="s">
        <v>671</v>
      </c>
      <c r="C13" s="88" t="s">
        <v>672</v>
      </c>
      <c r="D13" s="89" t="s">
        <v>123</v>
      </c>
      <c r="E13" s="90">
        <v>1</v>
      </c>
      <c r="F13" s="66"/>
      <c r="G13" s="66">
        <f t="shared" si="0"/>
        <v>0</v>
      </c>
      <c r="H13" s="12"/>
      <c r="I13" s="66">
        <v>0</v>
      </c>
      <c r="J13" s="2"/>
      <c r="K13" s="2"/>
    </row>
    <row r="14" spans="1:11">
      <c r="A14" s="51" t="s">
        <v>329</v>
      </c>
      <c r="B14" s="87" t="s">
        <v>673</v>
      </c>
      <c r="C14" s="88" t="s">
        <v>674</v>
      </c>
      <c r="D14" s="89" t="s">
        <v>123</v>
      </c>
      <c r="E14" s="90">
        <v>7</v>
      </c>
      <c r="F14" s="66"/>
      <c r="G14" s="66">
        <f t="shared" si="0"/>
        <v>0</v>
      </c>
      <c r="H14" s="12"/>
      <c r="I14" s="66">
        <v>0</v>
      </c>
      <c r="J14" s="2"/>
      <c r="K14" s="2"/>
    </row>
    <row r="15" spans="1:11">
      <c r="A15" s="51" t="s">
        <v>330</v>
      </c>
      <c r="B15" s="87" t="s">
        <v>656</v>
      </c>
      <c r="C15" s="88" t="s">
        <v>675</v>
      </c>
      <c r="D15" s="89" t="s">
        <v>26</v>
      </c>
      <c r="E15" s="90">
        <v>1</v>
      </c>
      <c r="F15" s="66"/>
      <c r="G15" s="66">
        <f t="shared" si="0"/>
        <v>0</v>
      </c>
      <c r="H15" s="12"/>
      <c r="I15" s="66">
        <v>0</v>
      </c>
      <c r="J15" s="2"/>
      <c r="K15" s="2"/>
    </row>
    <row r="16" spans="1:11">
      <c r="A16" s="51" t="s">
        <v>331</v>
      </c>
      <c r="B16" s="87" t="s">
        <v>676</v>
      </c>
      <c r="C16" s="88" t="s">
        <v>677</v>
      </c>
      <c r="D16" s="89" t="s">
        <v>123</v>
      </c>
      <c r="E16" s="90">
        <v>1</v>
      </c>
      <c r="F16" s="66"/>
      <c r="G16" s="66">
        <f t="shared" si="0"/>
        <v>0</v>
      </c>
      <c r="H16" s="12"/>
      <c r="I16" s="66">
        <v>0</v>
      </c>
      <c r="J16" s="2"/>
      <c r="K16" s="2"/>
    </row>
    <row r="17" spans="1:11">
      <c r="A17" s="51" t="s">
        <v>332</v>
      </c>
      <c r="B17" s="87" t="s">
        <v>678</v>
      </c>
      <c r="C17" s="88" t="s">
        <v>679</v>
      </c>
      <c r="D17" s="89" t="s">
        <v>42</v>
      </c>
      <c r="E17" s="90">
        <v>25</v>
      </c>
      <c r="F17" s="66"/>
      <c r="G17" s="66">
        <f t="shared" si="0"/>
        <v>0</v>
      </c>
      <c r="H17" s="12"/>
      <c r="I17" s="66">
        <v>0</v>
      </c>
      <c r="J17" s="2"/>
      <c r="K17" s="2"/>
    </row>
    <row r="18" spans="1:11">
      <c r="A18" s="51" t="s">
        <v>333</v>
      </c>
      <c r="B18" s="87" t="s">
        <v>680</v>
      </c>
      <c r="C18" s="88" t="s">
        <v>681</v>
      </c>
      <c r="D18" s="89" t="s">
        <v>42</v>
      </c>
      <c r="E18" s="90">
        <v>25</v>
      </c>
      <c r="F18" s="66"/>
      <c r="G18" s="66">
        <f t="shared" si="0"/>
        <v>0</v>
      </c>
      <c r="H18" s="12"/>
      <c r="I18" s="66">
        <v>0</v>
      </c>
      <c r="J18" s="2"/>
      <c r="K18" s="2"/>
    </row>
    <row r="19" spans="1:11">
      <c r="A19" s="51" t="s">
        <v>334</v>
      </c>
      <c r="B19" s="87" t="s">
        <v>682</v>
      </c>
      <c r="C19" s="88" t="s">
        <v>683</v>
      </c>
      <c r="D19" s="89" t="s">
        <v>42</v>
      </c>
      <c r="E19" s="90">
        <v>15</v>
      </c>
      <c r="F19" s="66"/>
      <c r="G19" s="66">
        <f t="shared" si="0"/>
        <v>0</v>
      </c>
      <c r="H19" s="12"/>
      <c r="I19" s="66">
        <v>0</v>
      </c>
      <c r="J19" s="2"/>
      <c r="K19" s="2"/>
    </row>
    <row r="20" spans="1:11" ht="20.25">
      <c r="A20" s="51" t="s">
        <v>335</v>
      </c>
      <c r="B20" s="87" t="s">
        <v>684</v>
      </c>
      <c r="C20" s="88" t="s">
        <v>685</v>
      </c>
      <c r="D20" s="89" t="s">
        <v>42</v>
      </c>
      <c r="E20" s="90">
        <v>15</v>
      </c>
      <c r="F20" s="66"/>
      <c r="G20" s="66">
        <f t="shared" si="0"/>
        <v>0</v>
      </c>
      <c r="H20" s="12"/>
      <c r="I20" s="66">
        <v>0</v>
      </c>
      <c r="J20" s="2"/>
      <c r="K20" s="2"/>
    </row>
    <row r="21" spans="1:11" ht="20.25">
      <c r="A21" s="51" t="s">
        <v>336</v>
      </c>
      <c r="B21" s="87" t="s">
        <v>686</v>
      </c>
      <c r="C21" s="88" t="s">
        <v>687</v>
      </c>
      <c r="D21" s="89" t="s">
        <v>26</v>
      </c>
      <c r="E21" s="90">
        <v>10</v>
      </c>
      <c r="F21" s="66"/>
      <c r="G21" s="66">
        <f t="shared" si="0"/>
        <v>0</v>
      </c>
      <c r="H21" s="12"/>
      <c r="I21" s="66">
        <v>0</v>
      </c>
      <c r="J21" s="2"/>
      <c r="K21" s="2"/>
    </row>
    <row r="22" spans="1:11">
      <c r="A22" s="51" t="s">
        <v>337</v>
      </c>
      <c r="B22" s="87" t="s">
        <v>688</v>
      </c>
      <c r="C22" s="88" t="s">
        <v>689</v>
      </c>
      <c r="D22" s="89" t="s">
        <v>123</v>
      </c>
      <c r="E22" s="90">
        <v>1</v>
      </c>
      <c r="F22" s="66"/>
      <c r="G22" s="66">
        <f t="shared" si="0"/>
        <v>0</v>
      </c>
      <c r="H22" s="12"/>
      <c r="I22" s="66">
        <v>0</v>
      </c>
      <c r="J22" s="2"/>
      <c r="K22" s="2"/>
    </row>
    <row r="23" spans="1:11">
      <c r="A23" s="51" t="s">
        <v>338</v>
      </c>
      <c r="B23" s="87" t="s">
        <v>690</v>
      </c>
      <c r="C23" s="88" t="s">
        <v>691</v>
      </c>
      <c r="D23" s="89" t="s">
        <v>95</v>
      </c>
      <c r="E23" s="90">
        <v>143.44</v>
      </c>
      <c r="F23" s="66"/>
      <c r="G23" s="66">
        <f t="shared" si="0"/>
        <v>0</v>
      </c>
      <c r="H23" s="12"/>
      <c r="I23" s="66">
        <v>0</v>
      </c>
      <c r="J23" s="2"/>
      <c r="K23" s="2"/>
    </row>
    <row r="24" spans="1:11">
      <c r="A24" s="51" t="s">
        <v>339</v>
      </c>
      <c r="B24" s="3" t="s">
        <v>3</v>
      </c>
      <c r="C24" s="53" t="s">
        <v>655</v>
      </c>
      <c r="D24" s="3" t="s">
        <v>3</v>
      </c>
      <c r="E24" s="8"/>
      <c r="F24" s="8"/>
      <c r="G24" s="14">
        <f>SUM(G3:G23)</f>
        <v>0</v>
      </c>
      <c r="H24" s="8"/>
      <c r="I24" s="14">
        <v>1530.7</v>
      </c>
      <c r="J24" s="2"/>
      <c r="K24" s="2"/>
    </row>
    <row r="25" spans="1:11">
      <c r="A25" s="51" t="s">
        <v>340</v>
      </c>
      <c r="B25" s="65" t="s">
        <v>3</v>
      </c>
      <c r="C25" s="67" t="s">
        <v>3</v>
      </c>
      <c r="D25" s="65" t="s">
        <v>3</v>
      </c>
      <c r="E25" s="12"/>
      <c r="F25" s="12"/>
      <c r="G25" s="12"/>
      <c r="H25" s="12"/>
      <c r="I25" s="12"/>
      <c r="J25" s="2"/>
      <c r="K25" s="2"/>
    </row>
    <row r="26" spans="1:11">
      <c r="A26" s="51" t="s">
        <v>341</v>
      </c>
      <c r="B26" s="3" t="s">
        <v>3</v>
      </c>
      <c r="C26" s="53" t="s">
        <v>21</v>
      </c>
      <c r="D26" s="3" t="s">
        <v>3</v>
      </c>
      <c r="E26" s="8"/>
      <c r="F26" s="8"/>
      <c r="G26" s="8"/>
      <c r="H26" s="8"/>
      <c r="I26" s="8"/>
      <c r="J26" s="2"/>
      <c r="K26" s="2"/>
    </row>
    <row r="27" spans="1:11">
      <c r="A27" s="51" t="s">
        <v>342</v>
      </c>
      <c r="B27" s="9" t="s">
        <v>3</v>
      </c>
      <c r="C27" s="54" t="s">
        <v>22</v>
      </c>
      <c r="D27" s="9" t="s">
        <v>3</v>
      </c>
      <c r="E27" s="10"/>
      <c r="F27" s="10"/>
      <c r="G27" s="10"/>
      <c r="H27" s="10"/>
      <c r="I27" s="10"/>
      <c r="J27" s="2"/>
      <c r="K27" s="2"/>
    </row>
    <row r="28" spans="1:11">
      <c r="A28" s="51" t="s">
        <v>343</v>
      </c>
      <c r="B28" s="5" t="s">
        <v>3</v>
      </c>
      <c r="C28" s="55" t="s">
        <v>23</v>
      </c>
      <c r="D28" s="5" t="s">
        <v>24</v>
      </c>
      <c r="E28" s="11">
        <v>2</v>
      </c>
      <c r="F28" s="11"/>
      <c r="G28" s="11">
        <f>E28*F28</f>
        <v>0</v>
      </c>
      <c r="H28" s="12"/>
      <c r="I28" s="11">
        <v>0</v>
      </c>
      <c r="J28" s="2"/>
      <c r="K28" s="2"/>
    </row>
    <row r="29" spans="1:11">
      <c r="A29" s="51" t="s">
        <v>344</v>
      </c>
      <c r="B29" s="9" t="s">
        <v>3</v>
      </c>
      <c r="C29" s="54" t="s">
        <v>756</v>
      </c>
      <c r="D29" s="9" t="s">
        <v>3</v>
      </c>
      <c r="E29" s="10"/>
      <c r="F29" s="10"/>
      <c r="G29" s="10"/>
      <c r="H29" s="10"/>
      <c r="I29" s="10"/>
      <c r="J29" s="2"/>
      <c r="K29" s="2"/>
    </row>
    <row r="30" spans="1:11">
      <c r="A30" s="51" t="s">
        <v>345</v>
      </c>
      <c r="B30" s="5" t="s">
        <v>25</v>
      </c>
      <c r="C30" s="55" t="s">
        <v>584</v>
      </c>
      <c r="D30" s="5" t="s">
        <v>26</v>
      </c>
      <c r="E30" s="11">
        <v>1</v>
      </c>
      <c r="F30" s="11"/>
      <c r="G30" s="66">
        <f>E30*F30</f>
        <v>0</v>
      </c>
      <c r="H30" s="11">
        <v>270</v>
      </c>
      <c r="I30" s="11">
        <v>270</v>
      </c>
      <c r="J30" s="2"/>
      <c r="K30" s="2"/>
    </row>
    <row r="31" spans="1:11">
      <c r="A31" s="51" t="s">
        <v>346</v>
      </c>
      <c r="B31" s="9" t="s">
        <v>3</v>
      </c>
      <c r="C31" s="54" t="s">
        <v>27</v>
      </c>
      <c r="D31" s="9" t="s">
        <v>3</v>
      </c>
      <c r="E31" s="10"/>
      <c r="F31" s="10"/>
      <c r="G31" s="10"/>
      <c r="H31" s="10"/>
      <c r="I31" s="10"/>
      <c r="J31" s="2"/>
      <c r="K31" s="2"/>
    </row>
    <row r="32" spans="1:11">
      <c r="A32" s="51" t="s">
        <v>347</v>
      </c>
      <c r="B32" s="5" t="s">
        <v>28</v>
      </c>
      <c r="C32" s="55" t="s">
        <v>585</v>
      </c>
      <c r="D32" s="5" t="s">
        <v>26</v>
      </c>
      <c r="E32" s="11">
        <v>1</v>
      </c>
      <c r="F32" s="11"/>
      <c r="G32" s="11">
        <f>E32*F32</f>
        <v>0</v>
      </c>
      <c r="H32" s="11">
        <v>48</v>
      </c>
      <c r="I32" s="11">
        <v>48</v>
      </c>
      <c r="J32" s="2"/>
      <c r="K32" s="2"/>
    </row>
    <row r="33" spans="1:11">
      <c r="A33" s="51" t="s">
        <v>348</v>
      </c>
      <c r="B33" s="9" t="s">
        <v>3</v>
      </c>
      <c r="C33" s="54" t="s">
        <v>30</v>
      </c>
      <c r="D33" s="9" t="s">
        <v>3</v>
      </c>
      <c r="E33" s="10"/>
      <c r="F33" s="10"/>
      <c r="G33" s="10"/>
      <c r="H33" s="10"/>
      <c r="I33" s="10"/>
      <c r="J33" s="2"/>
      <c r="K33" s="2"/>
    </row>
    <row r="34" spans="1:11">
      <c r="A34" s="51" t="s">
        <v>349</v>
      </c>
      <c r="B34" s="5" t="s">
        <v>31</v>
      </c>
      <c r="C34" s="55" t="s">
        <v>32</v>
      </c>
      <c r="D34" s="5" t="s">
        <v>26</v>
      </c>
      <c r="E34" s="11">
        <v>0</v>
      </c>
      <c r="F34" s="11"/>
      <c r="G34" s="11">
        <f>E34*F34</f>
        <v>0</v>
      </c>
      <c r="H34" s="11">
        <v>46.75</v>
      </c>
      <c r="I34" s="11">
        <v>841.5</v>
      </c>
      <c r="J34" s="2"/>
      <c r="K34" s="2"/>
    </row>
    <row r="35" spans="1:11">
      <c r="A35" s="51" t="s">
        <v>350</v>
      </c>
      <c r="B35" s="9" t="s">
        <v>3</v>
      </c>
      <c r="C35" s="54" t="s">
        <v>33</v>
      </c>
      <c r="D35" s="9" t="s">
        <v>3</v>
      </c>
      <c r="E35" s="10"/>
      <c r="F35" s="10"/>
      <c r="G35" s="10"/>
      <c r="H35" s="10"/>
      <c r="I35" s="10"/>
      <c r="J35" s="2"/>
      <c r="K35" s="2"/>
    </row>
    <row r="36" spans="1:11">
      <c r="A36" s="51" t="s">
        <v>351</v>
      </c>
      <c r="B36" s="9" t="s">
        <v>3</v>
      </c>
      <c r="C36" s="54" t="s">
        <v>34</v>
      </c>
      <c r="D36" s="9" t="s">
        <v>3</v>
      </c>
      <c r="E36" s="10"/>
      <c r="F36" s="10"/>
      <c r="G36" s="10"/>
      <c r="H36" s="10"/>
      <c r="I36" s="10"/>
      <c r="J36" s="2"/>
      <c r="K36" s="2"/>
    </row>
    <row r="37" spans="1:11">
      <c r="A37" s="51" t="s">
        <v>352</v>
      </c>
      <c r="B37" s="5" t="s">
        <v>35</v>
      </c>
      <c r="C37" s="55" t="s">
        <v>36</v>
      </c>
      <c r="D37" s="5" t="s">
        <v>26</v>
      </c>
      <c r="E37" s="11">
        <v>24</v>
      </c>
      <c r="F37" s="11"/>
      <c r="G37" s="11">
        <f>E37*F37</f>
        <v>0</v>
      </c>
      <c r="H37" s="11">
        <v>0.45</v>
      </c>
      <c r="I37" s="11">
        <v>16.2</v>
      </c>
      <c r="J37" s="2"/>
      <c r="K37" s="2"/>
    </row>
    <row r="38" spans="1:11">
      <c r="A38" s="51" t="s">
        <v>353</v>
      </c>
      <c r="B38" s="9" t="s">
        <v>3</v>
      </c>
      <c r="C38" s="54" t="s">
        <v>37</v>
      </c>
      <c r="D38" s="9" t="s">
        <v>3</v>
      </c>
      <c r="E38" s="10"/>
      <c r="F38" s="10"/>
      <c r="G38" s="10"/>
      <c r="H38" s="10"/>
      <c r="I38" s="10"/>
      <c r="J38" s="2"/>
      <c r="K38" s="2"/>
    </row>
    <row r="39" spans="1:11">
      <c r="A39" s="51" t="s">
        <v>354</v>
      </c>
      <c r="B39" s="5" t="s">
        <v>3</v>
      </c>
      <c r="C39" s="55" t="s">
        <v>38</v>
      </c>
      <c r="D39" s="5" t="s">
        <v>39</v>
      </c>
      <c r="E39" s="11">
        <v>50</v>
      </c>
      <c r="F39" s="11"/>
      <c r="G39" s="11">
        <f>E39*F39</f>
        <v>0</v>
      </c>
      <c r="H39" s="11">
        <v>1</v>
      </c>
      <c r="I39" s="11">
        <v>350</v>
      </c>
      <c r="J39" s="2"/>
      <c r="K39" s="2"/>
    </row>
    <row r="40" spans="1:11">
      <c r="A40" s="51" t="s">
        <v>355</v>
      </c>
      <c r="B40" s="9" t="s">
        <v>3</v>
      </c>
      <c r="C40" s="54" t="s">
        <v>40</v>
      </c>
      <c r="D40" s="9" t="s">
        <v>3</v>
      </c>
      <c r="E40" s="10"/>
      <c r="F40" s="10"/>
      <c r="G40" s="10"/>
      <c r="H40" s="10"/>
      <c r="I40" s="10"/>
      <c r="J40" s="2"/>
      <c r="K40" s="2"/>
    </row>
    <row r="41" spans="1:11">
      <c r="A41" s="51" t="s">
        <v>356</v>
      </c>
      <c r="B41" s="5" t="s">
        <v>3</v>
      </c>
      <c r="C41" s="55" t="s">
        <v>41</v>
      </c>
      <c r="D41" s="5" t="s">
        <v>42</v>
      </c>
      <c r="E41" s="11">
        <v>1.5</v>
      </c>
      <c r="F41" s="11"/>
      <c r="G41" s="11">
        <f>E41*F41</f>
        <v>0</v>
      </c>
      <c r="H41" s="11">
        <v>5</v>
      </c>
      <c r="I41" s="11">
        <v>5</v>
      </c>
      <c r="J41" s="2"/>
      <c r="K41" s="2"/>
    </row>
    <row r="42" spans="1:11">
      <c r="A42" s="51" t="s">
        <v>357</v>
      </c>
      <c r="B42" s="9" t="s">
        <v>3</v>
      </c>
      <c r="C42" s="54" t="s">
        <v>43</v>
      </c>
      <c r="D42" s="9" t="s">
        <v>3</v>
      </c>
      <c r="E42" s="10"/>
      <c r="F42" s="10"/>
      <c r="G42" s="10"/>
      <c r="H42" s="10"/>
      <c r="I42" s="10"/>
      <c r="J42" s="2"/>
      <c r="K42" s="2"/>
    </row>
    <row r="43" spans="1:11">
      <c r="A43" s="51" t="s">
        <v>358</v>
      </c>
      <c r="B43" s="9" t="s">
        <v>3</v>
      </c>
      <c r="C43" s="54" t="s">
        <v>44</v>
      </c>
      <c r="D43" s="9" t="s">
        <v>3</v>
      </c>
      <c r="E43" s="10"/>
      <c r="F43" s="10"/>
      <c r="G43" s="10"/>
      <c r="H43" s="10"/>
      <c r="I43" s="10"/>
      <c r="J43" s="2"/>
      <c r="K43" s="2"/>
    </row>
    <row r="44" spans="1:11">
      <c r="A44" s="51" t="s">
        <v>359</v>
      </c>
      <c r="B44" s="9" t="s">
        <v>3</v>
      </c>
      <c r="C44" s="54" t="s">
        <v>45</v>
      </c>
      <c r="D44" s="9" t="s">
        <v>3</v>
      </c>
      <c r="E44" s="10"/>
      <c r="F44" s="10"/>
      <c r="G44" s="10"/>
      <c r="H44" s="10"/>
      <c r="I44" s="10"/>
      <c r="J44" s="2"/>
      <c r="K44" s="2"/>
    </row>
    <row r="45" spans="1:11">
      <c r="A45" s="51" t="s">
        <v>360</v>
      </c>
      <c r="B45" s="9" t="s">
        <v>3</v>
      </c>
      <c r="C45" s="54" t="s">
        <v>46</v>
      </c>
      <c r="D45" s="9" t="s">
        <v>3</v>
      </c>
      <c r="E45" s="10"/>
      <c r="F45" s="10"/>
      <c r="G45" s="10"/>
      <c r="H45" s="10"/>
      <c r="I45" s="10"/>
      <c r="J45" s="2"/>
      <c r="K45" s="2"/>
    </row>
    <row r="46" spans="1:11">
      <c r="A46" s="51" t="s">
        <v>361</v>
      </c>
      <c r="B46" s="5" t="s">
        <v>47</v>
      </c>
      <c r="C46" s="55" t="s">
        <v>757</v>
      </c>
      <c r="D46" s="5" t="s">
        <v>49</v>
      </c>
      <c r="E46" s="11">
        <v>0.4</v>
      </c>
      <c r="F46" s="11"/>
      <c r="G46" s="66">
        <f>E46*F46</f>
        <v>0</v>
      </c>
      <c r="H46" s="12"/>
      <c r="I46" s="11">
        <v>0</v>
      </c>
      <c r="J46" s="2"/>
      <c r="K46" s="2"/>
    </row>
    <row r="47" spans="1:11">
      <c r="A47" s="51" t="s">
        <v>362</v>
      </c>
      <c r="B47" s="5" t="s">
        <v>47</v>
      </c>
      <c r="C47" s="55" t="s">
        <v>48</v>
      </c>
      <c r="D47" s="5" t="s">
        <v>49</v>
      </c>
      <c r="E47" s="11">
        <v>0.35</v>
      </c>
      <c r="F47" s="11"/>
      <c r="G47" s="11">
        <f>E47*F47</f>
        <v>0</v>
      </c>
      <c r="H47" s="12"/>
      <c r="I47" s="11">
        <v>0</v>
      </c>
      <c r="J47" s="2"/>
      <c r="K47" s="2"/>
    </row>
    <row r="48" spans="1:11">
      <c r="A48" s="51" t="s">
        <v>363</v>
      </c>
      <c r="B48" s="9" t="s">
        <v>3</v>
      </c>
      <c r="C48" s="54" t="s">
        <v>50</v>
      </c>
      <c r="D48" s="9" t="s">
        <v>3</v>
      </c>
      <c r="E48" s="13"/>
      <c r="F48" s="13"/>
      <c r="G48" s="13"/>
      <c r="H48" s="13"/>
      <c r="I48" s="13"/>
      <c r="J48" s="2"/>
      <c r="K48" s="2"/>
    </row>
    <row r="49" spans="1:11">
      <c r="A49" s="51" t="s">
        <v>364</v>
      </c>
      <c r="B49" s="5" t="s">
        <v>51</v>
      </c>
      <c r="C49" s="55" t="s">
        <v>764</v>
      </c>
      <c r="D49" s="5" t="s">
        <v>49</v>
      </c>
      <c r="E49" s="11">
        <v>0.4</v>
      </c>
      <c r="F49" s="11"/>
      <c r="G49" s="66">
        <f>E49*F49</f>
        <v>0</v>
      </c>
      <c r="H49" s="11">
        <v>0</v>
      </c>
      <c r="I49" s="11">
        <v>0</v>
      </c>
      <c r="J49" s="2"/>
      <c r="K49" s="2"/>
    </row>
    <row r="50" spans="1:11">
      <c r="A50" s="51" t="s">
        <v>365</v>
      </c>
      <c r="B50" s="5" t="s">
        <v>51</v>
      </c>
      <c r="C50" s="55" t="s">
        <v>52</v>
      </c>
      <c r="D50" s="5" t="s">
        <v>49</v>
      </c>
      <c r="E50" s="11">
        <v>0.35</v>
      </c>
      <c r="F50" s="11"/>
      <c r="G50" s="11">
        <f>E50*F50</f>
        <v>0</v>
      </c>
      <c r="H50" s="11">
        <v>0</v>
      </c>
      <c r="I50" s="11">
        <v>0</v>
      </c>
      <c r="J50" s="2"/>
      <c r="K50" s="2"/>
    </row>
    <row r="51" spans="1:11">
      <c r="A51" s="51" t="s">
        <v>366</v>
      </c>
      <c r="B51" s="5" t="s">
        <v>53</v>
      </c>
      <c r="C51" s="55" t="s">
        <v>763</v>
      </c>
      <c r="D51" s="5" t="s">
        <v>49</v>
      </c>
      <c r="E51" s="11">
        <v>4</v>
      </c>
      <c r="F51" s="11"/>
      <c r="G51" s="66">
        <f>E51*F51</f>
        <v>0</v>
      </c>
      <c r="H51" s="11">
        <v>0</v>
      </c>
      <c r="I51" s="11">
        <v>0</v>
      </c>
      <c r="J51" s="2"/>
      <c r="K51" s="2"/>
    </row>
    <row r="52" spans="1:11">
      <c r="A52" s="51" t="s">
        <v>367</v>
      </c>
      <c r="B52" s="5" t="s">
        <v>53</v>
      </c>
      <c r="C52" s="55" t="s">
        <v>54</v>
      </c>
      <c r="D52" s="5" t="s">
        <v>49</v>
      </c>
      <c r="E52" s="11">
        <v>3.5</v>
      </c>
      <c r="F52" s="11"/>
      <c r="G52" s="11">
        <f>E52*F52</f>
        <v>0</v>
      </c>
      <c r="H52" s="11">
        <v>0</v>
      </c>
      <c r="I52" s="11">
        <v>0</v>
      </c>
      <c r="J52" s="2"/>
      <c r="K52" s="2"/>
    </row>
    <row r="53" spans="1:11">
      <c r="A53" s="51" t="s">
        <v>368</v>
      </c>
      <c r="B53" s="9" t="s">
        <v>3</v>
      </c>
      <c r="C53" s="54" t="s">
        <v>55</v>
      </c>
      <c r="D53" s="9" t="s">
        <v>3</v>
      </c>
      <c r="E53" s="13"/>
      <c r="F53" s="13"/>
      <c r="G53" s="13"/>
      <c r="H53" s="13"/>
      <c r="I53" s="13"/>
      <c r="J53" s="2"/>
      <c r="K53" s="2"/>
    </row>
    <row r="54" spans="1:11">
      <c r="A54" s="51" t="s">
        <v>369</v>
      </c>
      <c r="B54" s="5" t="s">
        <v>3</v>
      </c>
      <c r="C54" s="55" t="s">
        <v>56</v>
      </c>
      <c r="D54" s="5" t="s">
        <v>49</v>
      </c>
      <c r="E54" s="11">
        <v>0.75</v>
      </c>
      <c r="F54" s="11"/>
      <c r="G54" s="11">
        <f>E54*F54</f>
        <v>0</v>
      </c>
      <c r="H54" s="11">
        <v>0</v>
      </c>
      <c r="I54" s="11">
        <v>0</v>
      </c>
      <c r="J54" s="2"/>
      <c r="K54" s="2"/>
    </row>
    <row r="55" spans="1:11">
      <c r="A55" s="51" t="s">
        <v>370</v>
      </c>
      <c r="B55" s="3" t="s">
        <v>3</v>
      </c>
      <c r="C55" s="53" t="s">
        <v>57</v>
      </c>
      <c r="D55" s="3" t="s">
        <v>3</v>
      </c>
      <c r="E55" s="8"/>
      <c r="F55" s="8"/>
      <c r="G55" s="14">
        <f>SUM(G28:G54)</f>
        <v>0</v>
      </c>
      <c r="H55" s="8"/>
      <c r="I55" s="14">
        <v>1530.7</v>
      </c>
      <c r="J55" s="2"/>
      <c r="K55" s="2"/>
    </row>
    <row r="56" spans="1:11">
      <c r="A56" s="51" t="s">
        <v>371</v>
      </c>
      <c r="B56" s="5" t="s">
        <v>3</v>
      </c>
      <c r="C56" s="55" t="s">
        <v>3</v>
      </c>
      <c r="D56" s="5" t="s">
        <v>3</v>
      </c>
      <c r="E56" s="12"/>
      <c r="F56" s="12"/>
      <c r="G56" s="12"/>
      <c r="H56" s="12"/>
      <c r="I56" s="12"/>
      <c r="J56" s="2"/>
      <c r="K56" s="2"/>
    </row>
    <row r="57" spans="1:11">
      <c r="A57" s="51" t="s">
        <v>372</v>
      </c>
      <c r="B57" s="3" t="s">
        <v>3</v>
      </c>
      <c r="C57" s="53" t="s">
        <v>58</v>
      </c>
      <c r="D57" s="3" t="s">
        <v>3</v>
      </c>
      <c r="E57" s="14"/>
      <c r="F57" s="14"/>
      <c r="G57" s="14"/>
      <c r="H57" s="14"/>
      <c r="I57" s="14"/>
      <c r="J57" s="2"/>
      <c r="K57" s="2"/>
    </row>
    <row r="58" spans="1:11">
      <c r="A58" s="51" t="s">
        <v>373</v>
      </c>
      <c r="B58" s="9" t="s">
        <v>3</v>
      </c>
      <c r="C58" s="54" t="s">
        <v>59</v>
      </c>
      <c r="D58" s="9" t="s">
        <v>3</v>
      </c>
      <c r="E58" s="13"/>
      <c r="F58" s="13"/>
      <c r="G58" s="13"/>
      <c r="H58" s="13"/>
      <c r="I58" s="13"/>
      <c r="J58" s="2"/>
      <c r="K58" s="2"/>
    </row>
    <row r="59" spans="1:11">
      <c r="A59" s="51" t="s">
        <v>374</v>
      </c>
      <c r="B59" s="9" t="s">
        <v>3</v>
      </c>
      <c r="C59" s="54" t="s">
        <v>758</v>
      </c>
      <c r="D59" s="9" t="s">
        <v>3</v>
      </c>
      <c r="E59" s="13"/>
      <c r="F59" s="13"/>
      <c r="G59" s="13"/>
      <c r="H59" s="13"/>
      <c r="I59" s="13"/>
      <c r="J59" s="2"/>
      <c r="K59" s="2"/>
    </row>
    <row r="60" spans="1:11">
      <c r="A60" s="51" t="s">
        <v>375</v>
      </c>
      <c r="B60" s="5" t="s">
        <v>3</v>
      </c>
      <c r="C60" s="55" t="s">
        <v>60</v>
      </c>
      <c r="D60" s="5" t="s">
        <v>26</v>
      </c>
      <c r="E60" s="11">
        <v>1</v>
      </c>
      <c r="F60" s="11"/>
      <c r="G60" s="66">
        <f>E60*F60</f>
        <v>0</v>
      </c>
      <c r="H60" s="11">
        <v>0</v>
      </c>
      <c r="I60" s="11">
        <v>0</v>
      </c>
      <c r="J60" s="2"/>
      <c r="K60" s="2"/>
    </row>
    <row r="61" spans="1:11">
      <c r="A61" s="51" t="s">
        <v>376</v>
      </c>
      <c r="B61" s="9" t="s">
        <v>3</v>
      </c>
      <c r="C61" s="54" t="s">
        <v>759</v>
      </c>
      <c r="D61" s="9" t="s">
        <v>3</v>
      </c>
      <c r="E61" s="13"/>
      <c r="F61" s="13"/>
      <c r="G61" s="13"/>
      <c r="H61" s="13"/>
      <c r="I61" s="13"/>
      <c r="J61" s="2"/>
      <c r="K61" s="2"/>
    </row>
    <row r="62" spans="1:11">
      <c r="A62" s="51" t="s">
        <v>377</v>
      </c>
      <c r="B62" s="5" t="s">
        <v>3</v>
      </c>
      <c r="C62" s="55" t="s">
        <v>61</v>
      </c>
      <c r="D62" s="5" t="s">
        <v>26</v>
      </c>
      <c r="E62" s="11">
        <v>1</v>
      </c>
      <c r="F62" s="11"/>
      <c r="G62" s="66">
        <f t="shared" ref="G62:G63" si="1">E62*F62</f>
        <v>0</v>
      </c>
      <c r="H62" s="11">
        <v>0</v>
      </c>
      <c r="I62" s="11">
        <v>0</v>
      </c>
      <c r="J62" s="2"/>
      <c r="K62" s="2"/>
    </row>
    <row r="63" spans="1:11">
      <c r="A63" s="51" t="s">
        <v>378</v>
      </c>
      <c r="B63" s="5" t="s">
        <v>3</v>
      </c>
      <c r="C63" s="55" t="s">
        <v>62</v>
      </c>
      <c r="D63" s="5" t="s">
        <v>26</v>
      </c>
      <c r="E63" s="11">
        <v>1</v>
      </c>
      <c r="F63" s="11"/>
      <c r="G63" s="66">
        <f t="shared" si="1"/>
        <v>0</v>
      </c>
      <c r="H63" s="11">
        <v>0</v>
      </c>
      <c r="I63" s="11">
        <v>0</v>
      </c>
      <c r="J63" s="2"/>
      <c r="K63" s="2"/>
    </row>
    <row r="64" spans="1:11">
      <c r="A64" s="51" t="s">
        <v>379</v>
      </c>
      <c r="B64" s="9" t="s">
        <v>3</v>
      </c>
      <c r="C64" s="54" t="s">
        <v>63</v>
      </c>
      <c r="D64" s="9" t="s">
        <v>3</v>
      </c>
      <c r="E64" s="10"/>
      <c r="F64" s="10"/>
      <c r="G64" s="10"/>
      <c r="H64" s="10"/>
      <c r="I64" s="10"/>
      <c r="J64" s="2"/>
      <c r="K64" s="2"/>
    </row>
    <row r="65" spans="1:11">
      <c r="A65" s="51" t="s">
        <v>380</v>
      </c>
      <c r="B65" s="9" t="s">
        <v>3</v>
      </c>
      <c r="C65" s="54" t="s">
        <v>64</v>
      </c>
      <c r="D65" s="9" t="s">
        <v>3</v>
      </c>
      <c r="E65" s="10"/>
      <c r="F65" s="10"/>
      <c r="G65" s="10"/>
      <c r="H65" s="10"/>
      <c r="I65" s="10"/>
      <c r="J65" s="2"/>
      <c r="K65" s="2"/>
    </row>
    <row r="66" spans="1:11">
      <c r="A66" s="51" t="s">
        <v>381</v>
      </c>
      <c r="B66" s="5" t="s">
        <v>65</v>
      </c>
      <c r="C66" s="55" t="s">
        <v>66</v>
      </c>
      <c r="D66" s="5" t="s">
        <v>67</v>
      </c>
      <c r="E66" s="11">
        <v>1</v>
      </c>
      <c r="F66" s="11"/>
      <c r="G66" s="66">
        <f>E66*F66</f>
        <v>0</v>
      </c>
      <c r="H66" s="11">
        <v>9.19</v>
      </c>
      <c r="I66" s="11">
        <v>9.19</v>
      </c>
      <c r="J66" s="2"/>
      <c r="K66" s="2"/>
    </row>
    <row r="67" spans="1:11">
      <c r="A67" s="51" t="s">
        <v>382</v>
      </c>
      <c r="B67" s="9" t="s">
        <v>3</v>
      </c>
      <c r="C67" s="54" t="s">
        <v>68</v>
      </c>
      <c r="D67" s="9" t="s">
        <v>3</v>
      </c>
      <c r="E67" s="13"/>
      <c r="F67" s="13"/>
      <c r="G67" s="13"/>
      <c r="H67" s="13"/>
      <c r="I67" s="13"/>
      <c r="J67" s="2"/>
      <c r="K67" s="2"/>
    </row>
    <row r="68" spans="1:11">
      <c r="A68" s="51" t="s">
        <v>383</v>
      </c>
      <c r="B68" s="9" t="s">
        <v>3</v>
      </c>
      <c r="C68" s="54" t="s">
        <v>69</v>
      </c>
      <c r="D68" s="9" t="s">
        <v>3</v>
      </c>
      <c r="E68" s="13"/>
      <c r="F68" s="13"/>
      <c r="G68" s="13"/>
      <c r="H68" s="13"/>
      <c r="I68" s="13"/>
      <c r="J68" s="2"/>
      <c r="K68" s="2"/>
    </row>
    <row r="69" spans="1:11">
      <c r="A69" s="51" t="s">
        <v>384</v>
      </c>
      <c r="B69" s="5" t="s">
        <v>3</v>
      </c>
      <c r="C69" s="55" t="s">
        <v>70</v>
      </c>
      <c r="D69" s="5" t="s">
        <v>26</v>
      </c>
      <c r="E69" s="11">
        <v>1</v>
      </c>
      <c r="F69" s="11"/>
      <c r="G69" s="11">
        <f>E69*F69</f>
        <v>0</v>
      </c>
      <c r="H69" s="11">
        <v>0</v>
      </c>
      <c r="I69" s="11">
        <v>0</v>
      </c>
      <c r="J69" s="2"/>
      <c r="K69" s="2"/>
    </row>
    <row r="70" spans="1:11">
      <c r="A70" s="51" t="s">
        <v>385</v>
      </c>
      <c r="B70" s="9" t="s">
        <v>3</v>
      </c>
      <c r="C70" s="54" t="s">
        <v>71</v>
      </c>
      <c r="D70" s="9" t="s">
        <v>3</v>
      </c>
      <c r="E70" s="13"/>
      <c r="F70" s="13"/>
      <c r="G70" s="13"/>
      <c r="H70" s="13"/>
      <c r="I70" s="13"/>
      <c r="J70" s="2"/>
      <c r="K70" s="2"/>
    </row>
    <row r="71" spans="1:11">
      <c r="A71" s="51" t="s">
        <v>386</v>
      </c>
      <c r="B71" s="9" t="s">
        <v>3</v>
      </c>
      <c r="C71" s="54" t="s">
        <v>72</v>
      </c>
      <c r="D71" s="9" t="s">
        <v>3</v>
      </c>
      <c r="E71" s="13"/>
      <c r="F71" s="13"/>
      <c r="G71" s="13"/>
      <c r="H71" s="13"/>
      <c r="I71" s="13"/>
      <c r="J71" s="2"/>
      <c r="K71" s="2"/>
    </row>
    <row r="72" spans="1:11">
      <c r="A72" s="51" t="s">
        <v>387</v>
      </c>
      <c r="B72" s="5" t="s">
        <v>3</v>
      </c>
      <c r="C72" s="55" t="s">
        <v>73</v>
      </c>
      <c r="D72" s="5" t="s">
        <v>26</v>
      </c>
      <c r="E72" s="11">
        <v>1</v>
      </c>
      <c r="F72" s="11"/>
      <c r="G72" s="11">
        <f>E72*F72</f>
        <v>0</v>
      </c>
      <c r="H72" s="11">
        <v>0</v>
      </c>
      <c r="I72" s="11">
        <v>0</v>
      </c>
      <c r="J72" s="2"/>
      <c r="K72" s="2"/>
    </row>
    <row r="73" spans="1:11">
      <c r="A73" s="51" t="s">
        <v>388</v>
      </c>
      <c r="B73" s="9" t="s">
        <v>3</v>
      </c>
      <c r="C73" s="54" t="s">
        <v>74</v>
      </c>
      <c r="D73" s="9" t="s">
        <v>3</v>
      </c>
      <c r="E73" s="13"/>
      <c r="F73" s="13"/>
      <c r="G73" s="13"/>
      <c r="H73" s="13"/>
      <c r="I73" s="13"/>
      <c r="J73" s="2"/>
      <c r="K73" s="2"/>
    </row>
    <row r="74" spans="1:11">
      <c r="A74" s="51" t="s">
        <v>389</v>
      </c>
      <c r="B74" s="5" t="s">
        <v>3</v>
      </c>
      <c r="C74" s="55" t="s">
        <v>75</v>
      </c>
      <c r="D74" s="5" t="s">
        <v>26</v>
      </c>
      <c r="E74" s="11">
        <v>1</v>
      </c>
      <c r="F74" s="11"/>
      <c r="G74" s="11">
        <f>E74*F74</f>
        <v>0</v>
      </c>
      <c r="H74" s="11">
        <v>0</v>
      </c>
      <c r="I74" s="11">
        <v>0</v>
      </c>
      <c r="J74" s="2"/>
      <c r="K74" s="2"/>
    </row>
    <row r="75" spans="1:11">
      <c r="A75" s="51" t="s">
        <v>390</v>
      </c>
      <c r="B75" s="9" t="s">
        <v>3</v>
      </c>
      <c r="C75" s="54" t="s">
        <v>760</v>
      </c>
      <c r="D75" s="9" t="s">
        <v>3</v>
      </c>
      <c r="E75" s="13"/>
      <c r="F75" s="13"/>
      <c r="G75" s="13"/>
      <c r="H75" s="13"/>
      <c r="I75" s="13"/>
      <c r="J75" s="2"/>
      <c r="K75" s="2"/>
    </row>
    <row r="76" spans="1:11">
      <c r="A76" s="51" t="s">
        <v>391</v>
      </c>
      <c r="B76" s="5" t="s">
        <v>3</v>
      </c>
      <c r="C76" s="55" t="s">
        <v>76</v>
      </c>
      <c r="D76" s="5" t="s">
        <v>77</v>
      </c>
      <c r="E76" s="11">
        <v>1</v>
      </c>
      <c r="F76" s="11"/>
      <c r="G76" s="66">
        <f t="shared" ref="G76:G80" si="2">E76*F76</f>
        <v>0</v>
      </c>
      <c r="H76" s="11">
        <v>0</v>
      </c>
      <c r="I76" s="11">
        <v>0</v>
      </c>
      <c r="J76" s="2"/>
      <c r="K76" s="2"/>
    </row>
    <row r="77" spans="1:11">
      <c r="A77" s="51" t="s">
        <v>392</v>
      </c>
      <c r="B77" s="5" t="s">
        <v>3</v>
      </c>
      <c r="C77" s="55" t="s">
        <v>78</v>
      </c>
      <c r="D77" s="5" t="s">
        <v>26</v>
      </c>
      <c r="E77" s="11">
        <v>1</v>
      </c>
      <c r="F77" s="11"/>
      <c r="G77" s="66">
        <f t="shared" si="2"/>
        <v>0</v>
      </c>
      <c r="H77" s="11">
        <v>0</v>
      </c>
      <c r="I77" s="11">
        <v>0</v>
      </c>
      <c r="J77" s="2"/>
      <c r="K77" s="2"/>
    </row>
    <row r="78" spans="1:11">
      <c r="A78" s="51" t="s">
        <v>393</v>
      </c>
      <c r="B78" s="5" t="s">
        <v>3</v>
      </c>
      <c r="C78" s="55" t="s">
        <v>587</v>
      </c>
      <c r="D78" s="5" t="s">
        <v>26</v>
      </c>
      <c r="E78" s="11">
        <v>1</v>
      </c>
      <c r="F78" s="11"/>
      <c r="G78" s="66">
        <f t="shared" si="2"/>
        <v>0</v>
      </c>
      <c r="H78" s="11">
        <v>0</v>
      </c>
      <c r="I78" s="11">
        <v>0</v>
      </c>
      <c r="J78" s="2"/>
      <c r="K78" s="2"/>
    </row>
    <row r="79" spans="1:11">
      <c r="A79" s="51" t="s">
        <v>394</v>
      </c>
      <c r="B79" s="5" t="s">
        <v>3</v>
      </c>
      <c r="C79" s="55" t="s">
        <v>79</v>
      </c>
      <c r="D79" s="5" t="s">
        <v>26</v>
      </c>
      <c r="E79" s="11">
        <v>1</v>
      </c>
      <c r="F79" s="11"/>
      <c r="G79" s="66">
        <f t="shared" si="2"/>
        <v>0</v>
      </c>
      <c r="H79" s="11">
        <v>0</v>
      </c>
      <c r="I79" s="11">
        <v>0</v>
      </c>
      <c r="J79" s="2"/>
      <c r="K79" s="2"/>
    </row>
    <row r="80" spans="1:11">
      <c r="A80" s="51" t="s">
        <v>395</v>
      </c>
      <c r="B80" s="5" t="s">
        <v>3</v>
      </c>
      <c r="C80" s="55" t="s">
        <v>586</v>
      </c>
      <c r="D80" s="5" t="s">
        <v>26</v>
      </c>
      <c r="E80" s="11">
        <v>1</v>
      </c>
      <c r="F80" s="11"/>
      <c r="G80" s="66">
        <f t="shared" si="2"/>
        <v>0</v>
      </c>
      <c r="H80" s="11">
        <v>0</v>
      </c>
      <c r="I80" s="11">
        <v>0</v>
      </c>
      <c r="J80" s="2"/>
      <c r="K80" s="2"/>
    </row>
    <row r="81" spans="1:11">
      <c r="A81" s="51" t="s">
        <v>396</v>
      </c>
      <c r="B81" s="9" t="s">
        <v>3</v>
      </c>
      <c r="C81" s="54" t="s">
        <v>761</v>
      </c>
      <c r="D81" s="9" t="s">
        <v>3</v>
      </c>
      <c r="E81" s="10"/>
      <c r="F81" s="10"/>
      <c r="G81" s="10"/>
      <c r="H81" s="10"/>
      <c r="I81" s="10"/>
      <c r="J81" s="2"/>
      <c r="K81" s="2"/>
    </row>
    <row r="82" spans="1:11">
      <c r="A82" s="51" t="s">
        <v>397</v>
      </c>
      <c r="B82" s="5" t="s">
        <v>3</v>
      </c>
      <c r="C82" s="55" t="s">
        <v>80</v>
      </c>
      <c r="D82" s="5" t="s">
        <v>77</v>
      </c>
      <c r="E82" s="11">
        <v>1</v>
      </c>
      <c r="F82" s="11"/>
      <c r="G82" s="66">
        <f>E82*F82</f>
        <v>0</v>
      </c>
      <c r="H82" s="12"/>
      <c r="I82" s="11">
        <v>0</v>
      </c>
      <c r="J82" s="2"/>
      <c r="K82" s="2"/>
    </row>
    <row r="83" spans="1:11">
      <c r="A83" s="51" t="s">
        <v>398</v>
      </c>
      <c r="B83" s="9" t="s">
        <v>3</v>
      </c>
      <c r="C83" s="54" t="s">
        <v>81</v>
      </c>
      <c r="D83" s="9" t="s">
        <v>3</v>
      </c>
      <c r="E83" s="13"/>
      <c r="F83" s="13"/>
      <c r="G83" s="13"/>
      <c r="H83" s="13"/>
      <c r="I83" s="13"/>
      <c r="J83" s="2"/>
      <c r="K83" s="2"/>
    </row>
    <row r="84" spans="1:11">
      <c r="A84" s="51" t="s">
        <v>399</v>
      </c>
      <c r="B84" s="9" t="s">
        <v>3</v>
      </c>
      <c r="C84" s="54" t="s">
        <v>82</v>
      </c>
      <c r="D84" s="9" t="s">
        <v>3</v>
      </c>
      <c r="E84" s="13"/>
      <c r="F84" s="13"/>
      <c r="G84" s="13"/>
      <c r="H84" s="13"/>
      <c r="I84" s="13"/>
      <c r="J84" s="2"/>
      <c r="K84" s="2"/>
    </row>
    <row r="85" spans="1:11">
      <c r="A85" s="51" t="s">
        <v>400</v>
      </c>
      <c r="B85" s="9" t="s">
        <v>3</v>
      </c>
      <c r="C85" s="54" t="s">
        <v>83</v>
      </c>
      <c r="D85" s="9" t="s">
        <v>3</v>
      </c>
      <c r="E85" s="13"/>
      <c r="F85" s="13"/>
      <c r="G85" s="13"/>
      <c r="H85" s="13"/>
      <c r="I85" s="13"/>
      <c r="J85" s="2"/>
      <c r="K85" s="2"/>
    </row>
    <row r="86" spans="1:11">
      <c r="A86" s="51" t="s">
        <v>401</v>
      </c>
      <c r="B86" s="5" t="s">
        <v>3</v>
      </c>
      <c r="C86" s="55" t="s">
        <v>84</v>
      </c>
      <c r="D86" s="5" t="s">
        <v>26</v>
      </c>
      <c r="E86" s="11">
        <v>1</v>
      </c>
      <c r="F86" s="11"/>
      <c r="G86" s="11">
        <f>E86*F86</f>
        <v>0</v>
      </c>
      <c r="H86" s="11">
        <v>0</v>
      </c>
      <c r="I86" s="11">
        <v>0</v>
      </c>
      <c r="J86" s="2"/>
      <c r="K86" s="2"/>
    </row>
    <row r="87" spans="1:11">
      <c r="A87" s="51" t="s">
        <v>402</v>
      </c>
      <c r="B87" s="9" t="s">
        <v>3</v>
      </c>
      <c r="C87" s="54" t="s">
        <v>85</v>
      </c>
      <c r="D87" s="9" t="s">
        <v>3</v>
      </c>
      <c r="E87" s="13"/>
      <c r="F87" s="13"/>
      <c r="G87" s="13"/>
      <c r="H87" s="13"/>
      <c r="I87" s="13"/>
      <c r="J87" s="2"/>
      <c r="K87" s="2"/>
    </row>
    <row r="88" spans="1:11">
      <c r="A88" s="51" t="s">
        <v>403</v>
      </c>
      <c r="B88" s="5" t="s">
        <v>3</v>
      </c>
      <c r="C88" s="55" t="s">
        <v>86</v>
      </c>
      <c r="D88" s="5" t="s">
        <v>26</v>
      </c>
      <c r="E88" s="11">
        <v>1</v>
      </c>
      <c r="F88" s="11"/>
      <c r="G88" s="11">
        <f>E88*F88</f>
        <v>0</v>
      </c>
      <c r="H88" s="11">
        <v>0</v>
      </c>
      <c r="I88" s="11">
        <v>0</v>
      </c>
      <c r="J88" s="2"/>
      <c r="K88" s="2"/>
    </row>
    <row r="89" spans="1:11">
      <c r="A89" s="51" t="s">
        <v>404</v>
      </c>
      <c r="B89" s="9" t="s">
        <v>3</v>
      </c>
      <c r="C89" s="54" t="s">
        <v>87</v>
      </c>
      <c r="D89" s="9" t="s">
        <v>3</v>
      </c>
      <c r="E89" s="13"/>
      <c r="F89" s="13"/>
      <c r="G89" s="13"/>
      <c r="H89" s="13"/>
      <c r="I89" s="13"/>
      <c r="J89" s="2"/>
      <c r="K89" s="2"/>
    </row>
    <row r="90" spans="1:11">
      <c r="A90" s="51" t="s">
        <v>405</v>
      </c>
      <c r="B90" s="5" t="s">
        <v>3</v>
      </c>
      <c r="C90" s="55" t="s">
        <v>88</v>
      </c>
      <c r="D90" s="5" t="s">
        <v>26</v>
      </c>
      <c r="E90" s="11">
        <v>2</v>
      </c>
      <c r="F90" s="11"/>
      <c r="G90" s="11">
        <f>E90*F90</f>
        <v>0</v>
      </c>
      <c r="H90" s="11">
        <v>0</v>
      </c>
      <c r="I90" s="11">
        <v>0</v>
      </c>
      <c r="J90" s="2"/>
      <c r="K90" s="2"/>
    </row>
    <row r="91" spans="1:11">
      <c r="A91" s="51" t="s">
        <v>406</v>
      </c>
      <c r="B91" s="9" t="s">
        <v>3</v>
      </c>
      <c r="C91" s="54" t="s">
        <v>89</v>
      </c>
      <c r="D91" s="9" t="s">
        <v>3</v>
      </c>
      <c r="E91" s="10"/>
      <c r="F91" s="10"/>
      <c r="G91" s="10"/>
      <c r="H91" s="10"/>
      <c r="I91" s="10"/>
      <c r="J91" s="2"/>
      <c r="K91" s="2"/>
    </row>
    <row r="92" spans="1:11">
      <c r="A92" s="51" t="s">
        <v>407</v>
      </c>
      <c r="B92" s="5" t="s">
        <v>3</v>
      </c>
      <c r="C92" s="55" t="s">
        <v>90</v>
      </c>
      <c r="D92" s="5" t="s">
        <v>77</v>
      </c>
      <c r="E92" s="11">
        <v>1</v>
      </c>
      <c r="F92" s="11"/>
      <c r="G92" s="11">
        <f>E92*F92</f>
        <v>0</v>
      </c>
      <c r="H92" s="11"/>
      <c r="I92" s="11">
        <v>0</v>
      </c>
      <c r="J92" s="2"/>
      <c r="K92" s="2"/>
    </row>
    <row r="93" spans="1:11">
      <c r="A93" s="51" t="s">
        <v>408</v>
      </c>
      <c r="B93" s="9" t="s">
        <v>3</v>
      </c>
      <c r="C93" s="54" t="s">
        <v>762</v>
      </c>
      <c r="D93" s="9" t="s">
        <v>3</v>
      </c>
      <c r="E93" s="10"/>
      <c r="F93" s="10"/>
      <c r="G93" s="10"/>
      <c r="H93" s="10"/>
      <c r="I93" s="10"/>
      <c r="J93" s="2"/>
      <c r="K93" s="2"/>
    </row>
    <row r="94" spans="1:11">
      <c r="A94" s="51" t="s">
        <v>409</v>
      </c>
      <c r="B94" s="5" t="s">
        <v>3</v>
      </c>
      <c r="C94" s="55" t="s">
        <v>91</v>
      </c>
      <c r="D94" s="5" t="s">
        <v>77</v>
      </c>
      <c r="E94" s="11">
        <v>1</v>
      </c>
      <c r="F94" s="11"/>
      <c r="G94" s="66">
        <f>E94*F94</f>
        <v>0</v>
      </c>
      <c r="H94" s="12"/>
      <c r="I94" s="11">
        <v>0</v>
      </c>
      <c r="J94" s="2"/>
      <c r="K94" s="2"/>
    </row>
    <row r="95" spans="1:11">
      <c r="A95" s="51" t="s">
        <v>410</v>
      </c>
      <c r="B95" s="89" t="s">
        <v>656</v>
      </c>
      <c r="C95" s="88" t="s">
        <v>692</v>
      </c>
      <c r="D95" s="89" t="s">
        <v>123</v>
      </c>
      <c r="E95" s="90">
        <v>1</v>
      </c>
      <c r="F95" s="90"/>
      <c r="G95" s="66">
        <f t="shared" ref="G95:G102" si="3">E95*F95</f>
        <v>0</v>
      </c>
      <c r="H95" s="12"/>
      <c r="I95" s="66"/>
      <c r="J95" s="2"/>
      <c r="K95" s="2"/>
    </row>
    <row r="96" spans="1:11">
      <c r="A96" s="51" t="s">
        <v>411</v>
      </c>
      <c r="B96" s="89" t="s">
        <v>693</v>
      </c>
      <c r="C96" s="88" t="s">
        <v>694</v>
      </c>
      <c r="D96" s="89" t="s">
        <v>123</v>
      </c>
      <c r="E96" s="90">
        <v>1</v>
      </c>
      <c r="F96" s="90"/>
      <c r="G96" s="66">
        <f t="shared" si="3"/>
        <v>0</v>
      </c>
      <c r="H96" s="12"/>
      <c r="I96" s="66"/>
      <c r="J96" s="2"/>
      <c r="K96" s="2"/>
    </row>
    <row r="97" spans="1:11">
      <c r="A97" s="51" t="s">
        <v>412</v>
      </c>
      <c r="B97" s="89" t="s">
        <v>695</v>
      </c>
      <c r="C97" s="88" t="s">
        <v>696</v>
      </c>
      <c r="D97" s="89" t="s">
        <v>123</v>
      </c>
      <c r="E97" s="90">
        <v>1</v>
      </c>
      <c r="F97" s="90"/>
      <c r="G97" s="66">
        <f t="shared" si="3"/>
        <v>0</v>
      </c>
      <c r="H97" s="12"/>
      <c r="I97" s="66"/>
      <c r="J97" s="2"/>
      <c r="K97" s="2"/>
    </row>
    <row r="98" spans="1:11">
      <c r="A98" s="51" t="s">
        <v>413</v>
      </c>
      <c r="B98" s="89" t="s">
        <v>697</v>
      </c>
      <c r="C98" s="88" t="s">
        <v>698</v>
      </c>
      <c r="D98" s="89" t="s">
        <v>123</v>
      </c>
      <c r="E98" s="90">
        <v>1</v>
      </c>
      <c r="F98" s="90"/>
      <c r="G98" s="66">
        <f t="shared" si="3"/>
        <v>0</v>
      </c>
      <c r="H98" s="12"/>
      <c r="I98" s="66"/>
      <c r="J98" s="2"/>
      <c r="K98" s="2"/>
    </row>
    <row r="99" spans="1:11">
      <c r="A99" s="51" t="s">
        <v>414</v>
      </c>
      <c r="B99" s="89" t="s">
        <v>699</v>
      </c>
      <c r="C99" s="88" t="s">
        <v>700</v>
      </c>
      <c r="D99" s="89" t="s">
        <v>123</v>
      </c>
      <c r="E99" s="90">
        <v>7</v>
      </c>
      <c r="F99" s="90"/>
      <c r="G99" s="66">
        <f t="shared" si="3"/>
        <v>0</v>
      </c>
      <c r="H99" s="12"/>
      <c r="I99" s="66"/>
      <c r="J99" s="2"/>
      <c r="K99" s="2"/>
    </row>
    <row r="100" spans="1:11">
      <c r="A100" s="51" t="s">
        <v>415</v>
      </c>
      <c r="B100" s="89" t="s">
        <v>656</v>
      </c>
      <c r="C100" s="88" t="s">
        <v>701</v>
      </c>
      <c r="D100" s="89" t="s">
        <v>26</v>
      </c>
      <c r="E100" s="90">
        <v>1</v>
      </c>
      <c r="F100" s="90"/>
      <c r="G100" s="66">
        <f t="shared" si="3"/>
        <v>0</v>
      </c>
      <c r="H100" s="12"/>
      <c r="I100" s="66"/>
      <c r="J100" s="2"/>
      <c r="K100" s="2"/>
    </row>
    <row r="101" spans="1:11">
      <c r="A101" s="51" t="s">
        <v>416</v>
      </c>
      <c r="B101" s="89" t="s">
        <v>656</v>
      </c>
      <c r="C101" s="88" t="s">
        <v>702</v>
      </c>
      <c r="D101" s="89" t="s">
        <v>26</v>
      </c>
      <c r="E101" s="90">
        <v>1</v>
      </c>
      <c r="F101" s="90"/>
      <c r="G101" s="66">
        <f t="shared" si="3"/>
        <v>0</v>
      </c>
      <c r="H101" s="12"/>
      <c r="I101" s="66"/>
      <c r="J101" s="2"/>
      <c r="K101" s="2"/>
    </row>
    <row r="102" spans="1:11">
      <c r="A102" s="51" t="s">
        <v>417</v>
      </c>
      <c r="B102" s="89" t="s">
        <v>656</v>
      </c>
      <c r="C102" s="88" t="s">
        <v>703</v>
      </c>
      <c r="D102" s="89" t="s">
        <v>26</v>
      </c>
      <c r="E102" s="90">
        <v>1</v>
      </c>
      <c r="F102" s="90"/>
      <c r="G102" s="66">
        <f t="shared" si="3"/>
        <v>0</v>
      </c>
      <c r="H102" s="12"/>
      <c r="I102" s="66"/>
      <c r="J102" s="2"/>
      <c r="K102" s="2"/>
    </row>
    <row r="103" spans="1:11">
      <c r="A103" s="51" t="s">
        <v>418</v>
      </c>
      <c r="B103" s="9" t="s">
        <v>3</v>
      </c>
      <c r="C103" s="54" t="s">
        <v>92</v>
      </c>
      <c r="D103" s="9" t="s">
        <v>3</v>
      </c>
      <c r="E103" s="10"/>
      <c r="F103" s="10"/>
      <c r="G103" s="10"/>
      <c r="H103" s="10"/>
      <c r="I103" s="10"/>
      <c r="J103" s="2"/>
      <c r="K103" s="2"/>
    </row>
    <row r="104" spans="1:11">
      <c r="A104" s="51" t="s">
        <v>419</v>
      </c>
      <c r="B104" s="9" t="s">
        <v>3</v>
      </c>
      <c r="C104" s="54" t="s">
        <v>93</v>
      </c>
      <c r="D104" s="9" t="s">
        <v>3</v>
      </c>
      <c r="E104" s="10"/>
      <c r="F104" s="10"/>
      <c r="G104" s="10"/>
      <c r="H104" s="10"/>
      <c r="I104" s="10"/>
      <c r="J104" s="2"/>
      <c r="K104" s="2"/>
    </row>
    <row r="105" spans="1:11">
      <c r="A105" s="51" t="s">
        <v>420</v>
      </c>
      <c r="B105" s="5" t="s">
        <v>94</v>
      </c>
      <c r="C105" s="55" t="s">
        <v>48</v>
      </c>
      <c r="D105" s="5" t="s">
        <v>95</v>
      </c>
      <c r="E105" s="11">
        <v>4.25</v>
      </c>
      <c r="F105" s="11"/>
      <c r="G105" s="11">
        <f>E105*F105</f>
        <v>0</v>
      </c>
      <c r="H105" s="12"/>
      <c r="I105" s="11">
        <v>0</v>
      </c>
      <c r="J105" s="2"/>
      <c r="K105" s="2"/>
    </row>
    <row r="106" spans="1:11">
      <c r="A106" s="51" t="s">
        <v>421</v>
      </c>
      <c r="B106" s="3" t="s">
        <v>3</v>
      </c>
      <c r="C106" s="53" t="s">
        <v>96</v>
      </c>
      <c r="D106" s="3" t="s">
        <v>3</v>
      </c>
      <c r="E106" s="14"/>
      <c r="F106" s="14"/>
      <c r="G106" s="14">
        <f>SUM(G58:G105)</f>
        <v>0</v>
      </c>
      <c r="H106" s="14"/>
      <c r="I106" s="14">
        <v>9.19</v>
      </c>
      <c r="J106" s="2"/>
      <c r="K106" s="2"/>
    </row>
    <row r="107" spans="1:11">
      <c r="A107" s="51" t="s">
        <v>422</v>
      </c>
      <c r="B107" s="5" t="s">
        <v>3</v>
      </c>
      <c r="C107" s="55" t="s">
        <v>3</v>
      </c>
      <c r="D107" s="5" t="s">
        <v>3</v>
      </c>
      <c r="E107" s="11"/>
      <c r="F107" s="11"/>
      <c r="G107" s="11"/>
      <c r="H107" s="11"/>
      <c r="I107" s="11"/>
      <c r="J107" s="2"/>
      <c r="K107" s="2"/>
    </row>
    <row r="108" spans="1:11">
      <c r="A108" s="51" t="s">
        <v>423</v>
      </c>
      <c r="B108" s="3" t="s">
        <v>3</v>
      </c>
      <c r="C108" s="53" t="s">
        <v>97</v>
      </c>
      <c r="D108" s="3" t="s">
        <v>3</v>
      </c>
      <c r="E108" s="14"/>
      <c r="F108" s="14"/>
      <c r="G108" s="14"/>
      <c r="H108" s="14"/>
      <c r="I108" s="14"/>
      <c r="J108" s="2"/>
      <c r="K108" s="2"/>
    </row>
    <row r="109" spans="1:11">
      <c r="A109" s="51" t="s">
        <v>424</v>
      </c>
      <c r="B109" s="9" t="s">
        <v>3</v>
      </c>
      <c r="C109" s="54" t="s">
        <v>98</v>
      </c>
      <c r="D109" s="9" t="s">
        <v>3</v>
      </c>
      <c r="E109" s="10"/>
      <c r="F109" s="10"/>
      <c r="G109" s="10"/>
      <c r="H109" s="10"/>
      <c r="I109" s="10"/>
      <c r="J109" s="2"/>
      <c r="K109" s="2"/>
    </row>
    <row r="110" spans="1:11">
      <c r="A110" s="51" t="s">
        <v>425</v>
      </c>
      <c r="B110" s="9" t="s">
        <v>3</v>
      </c>
      <c r="C110" s="54" t="s">
        <v>99</v>
      </c>
      <c r="D110" s="9" t="s">
        <v>3</v>
      </c>
      <c r="E110" s="10"/>
      <c r="F110" s="10"/>
      <c r="G110" s="10"/>
      <c r="H110" s="10"/>
      <c r="I110" s="10"/>
      <c r="J110" s="2"/>
      <c r="K110" s="2"/>
    </row>
    <row r="111" spans="1:11">
      <c r="A111" s="51" t="s">
        <v>426</v>
      </c>
      <c r="B111" s="5" t="s">
        <v>3</v>
      </c>
      <c r="C111" s="55" t="s">
        <v>100</v>
      </c>
      <c r="D111" s="5" t="s">
        <v>26</v>
      </c>
      <c r="E111" s="11">
        <v>1</v>
      </c>
      <c r="F111" s="11"/>
      <c r="G111" s="11">
        <f>E111*F111</f>
        <v>0</v>
      </c>
      <c r="H111" s="12"/>
      <c r="I111" s="11">
        <v>0</v>
      </c>
      <c r="J111" s="2"/>
      <c r="K111" s="2"/>
    </row>
    <row r="112" spans="1:11">
      <c r="A112" s="51" t="s">
        <v>427</v>
      </c>
      <c r="B112" s="9" t="s">
        <v>3</v>
      </c>
      <c r="C112" s="54" t="s">
        <v>101</v>
      </c>
      <c r="D112" s="9" t="s">
        <v>3</v>
      </c>
      <c r="E112" s="13"/>
      <c r="F112" s="13"/>
      <c r="G112" s="13"/>
      <c r="H112" s="13"/>
      <c r="I112" s="13"/>
      <c r="J112" s="2"/>
      <c r="K112" s="2"/>
    </row>
    <row r="113" spans="1:11">
      <c r="A113" s="51" t="s">
        <v>428</v>
      </c>
      <c r="B113" s="5" t="s">
        <v>3</v>
      </c>
      <c r="C113" s="55" t="s">
        <v>102</v>
      </c>
      <c r="D113" s="5" t="s">
        <v>77</v>
      </c>
      <c r="E113" s="11">
        <v>1</v>
      </c>
      <c r="F113" s="11"/>
      <c r="G113" s="11">
        <f>E113*F113</f>
        <v>0</v>
      </c>
      <c r="H113" s="12"/>
      <c r="I113" s="11">
        <v>0</v>
      </c>
      <c r="J113" s="2"/>
      <c r="K113" s="2"/>
    </row>
    <row r="114" spans="1:11">
      <c r="A114" s="51" t="s">
        <v>429</v>
      </c>
      <c r="B114" s="5" t="s">
        <v>3</v>
      </c>
      <c r="C114" s="55" t="s">
        <v>103</v>
      </c>
      <c r="D114" s="5" t="s">
        <v>26</v>
      </c>
      <c r="E114" s="11">
        <v>1</v>
      </c>
      <c r="F114" s="11"/>
      <c r="G114" s="11">
        <f t="shared" ref="G114:G116" si="4">E114*F114</f>
        <v>0</v>
      </c>
      <c r="H114" s="12"/>
      <c r="I114" s="11">
        <v>0</v>
      </c>
      <c r="J114" s="2"/>
      <c r="K114" s="2"/>
    </row>
    <row r="115" spans="1:11">
      <c r="A115" s="51" t="s">
        <v>430</v>
      </c>
      <c r="B115" s="5" t="s">
        <v>3</v>
      </c>
      <c r="C115" s="55" t="s">
        <v>104</v>
      </c>
      <c r="D115" s="5" t="s">
        <v>26</v>
      </c>
      <c r="E115" s="11">
        <v>2</v>
      </c>
      <c r="F115" s="11"/>
      <c r="G115" s="11">
        <f t="shared" si="4"/>
        <v>0</v>
      </c>
      <c r="H115" s="12"/>
      <c r="I115" s="11">
        <v>0</v>
      </c>
      <c r="J115" s="2"/>
      <c r="K115" s="2"/>
    </row>
    <row r="116" spans="1:11">
      <c r="A116" s="51" t="s">
        <v>431</v>
      </c>
      <c r="B116" s="5" t="s">
        <v>3</v>
      </c>
      <c r="C116" s="55" t="s">
        <v>105</v>
      </c>
      <c r="D116" s="5" t="s">
        <v>26</v>
      </c>
      <c r="E116" s="11">
        <v>4</v>
      </c>
      <c r="F116" s="11"/>
      <c r="G116" s="11">
        <f t="shared" si="4"/>
        <v>0</v>
      </c>
      <c r="H116" s="12"/>
      <c r="I116" s="11">
        <v>0</v>
      </c>
      <c r="J116" s="2"/>
      <c r="K116" s="2"/>
    </row>
    <row r="117" spans="1:11">
      <c r="A117" s="51" t="s">
        <v>432</v>
      </c>
      <c r="B117" s="9" t="s">
        <v>3</v>
      </c>
      <c r="C117" s="54" t="s">
        <v>106</v>
      </c>
      <c r="D117" s="9" t="s">
        <v>3</v>
      </c>
      <c r="E117" s="10"/>
      <c r="F117" s="10"/>
      <c r="G117" s="10"/>
      <c r="H117" s="10"/>
      <c r="I117" s="10"/>
      <c r="J117" s="2"/>
      <c r="K117" s="2"/>
    </row>
    <row r="118" spans="1:11">
      <c r="A118" s="51" t="s">
        <v>433</v>
      </c>
      <c r="B118" s="9" t="s">
        <v>3</v>
      </c>
      <c r="C118" s="54" t="s">
        <v>107</v>
      </c>
      <c r="D118" s="9" t="s">
        <v>3</v>
      </c>
      <c r="E118" s="10"/>
      <c r="F118" s="10"/>
      <c r="G118" s="10"/>
      <c r="H118" s="10"/>
      <c r="I118" s="10"/>
      <c r="J118" s="2"/>
      <c r="K118" s="2"/>
    </row>
    <row r="119" spans="1:11">
      <c r="A119" s="51" t="s">
        <v>434</v>
      </c>
      <c r="B119" s="5" t="s">
        <v>108</v>
      </c>
      <c r="C119" s="55" t="s">
        <v>109</v>
      </c>
      <c r="D119" s="5" t="s">
        <v>26</v>
      </c>
      <c r="E119" s="11">
        <v>1</v>
      </c>
      <c r="F119" s="11"/>
      <c r="G119" s="11">
        <f>E119*F119</f>
        <v>0</v>
      </c>
      <c r="H119" s="11">
        <v>65.150000000000006</v>
      </c>
      <c r="I119" s="11">
        <v>65.150000000000006</v>
      </c>
      <c r="J119" s="2"/>
      <c r="K119" s="2"/>
    </row>
    <row r="120" spans="1:11">
      <c r="A120" s="51" t="s">
        <v>435</v>
      </c>
      <c r="B120" s="9" t="s">
        <v>3</v>
      </c>
      <c r="C120" s="54" t="s">
        <v>110</v>
      </c>
      <c r="D120" s="9" t="s">
        <v>3</v>
      </c>
      <c r="E120" s="13"/>
      <c r="F120" s="13"/>
      <c r="G120" s="13"/>
      <c r="H120" s="13"/>
      <c r="I120" s="13"/>
      <c r="J120" s="2"/>
      <c r="K120" s="2"/>
    </row>
    <row r="121" spans="1:11">
      <c r="A121" s="51" t="s">
        <v>436</v>
      </c>
      <c r="B121" s="9" t="s">
        <v>3</v>
      </c>
      <c r="C121" s="54" t="s">
        <v>111</v>
      </c>
      <c r="D121" s="9" t="s">
        <v>3</v>
      </c>
      <c r="E121" s="13"/>
      <c r="F121" s="13"/>
      <c r="G121" s="13"/>
      <c r="H121" s="13"/>
      <c r="I121" s="13"/>
      <c r="J121" s="2"/>
      <c r="K121" s="2"/>
    </row>
    <row r="122" spans="1:11">
      <c r="A122" s="51" t="s">
        <v>437</v>
      </c>
      <c r="B122" s="5" t="s">
        <v>3</v>
      </c>
      <c r="C122" s="55" t="s">
        <v>112</v>
      </c>
      <c r="D122" s="5" t="s">
        <v>26</v>
      </c>
      <c r="E122" s="11">
        <v>1</v>
      </c>
      <c r="F122" s="11"/>
      <c r="G122" s="11">
        <f>E122*F122</f>
        <v>0</v>
      </c>
      <c r="H122" s="11">
        <v>0</v>
      </c>
      <c r="I122" s="11">
        <v>0</v>
      </c>
      <c r="J122" s="2"/>
      <c r="K122" s="2"/>
    </row>
    <row r="123" spans="1:11">
      <c r="A123" s="51" t="s">
        <v>438</v>
      </c>
      <c r="B123" s="9" t="s">
        <v>3</v>
      </c>
      <c r="C123" s="54" t="s">
        <v>113</v>
      </c>
      <c r="D123" s="9" t="s">
        <v>3</v>
      </c>
      <c r="E123" s="13"/>
      <c r="F123" s="13"/>
      <c r="G123" s="13"/>
      <c r="H123" s="13"/>
      <c r="I123" s="13"/>
      <c r="J123" s="2"/>
      <c r="K123" s="2"/>
    </row>
    <row r="124" spans="1:11">
      <c r="A124" s="51" t="s">
        <v>439</v>
      </c>
      <c r="B124" s="5" t="s">
        <v>3</v>
      </c>
      <c r="C124" s="55" t="s">
        <v>114</v>
      </c>
      <c r="D124" s="5" t="s">
        <v>26</v>
      </c>
      <c r="E124" s="11">
        <v>1</v>
      </c>
      <c r="F124" s="11"/>
      <c r="G124" s="11">
        <f>E124*F124</f>
        <v>0</v>
      </c>
      <c r="H124" s="11">
        <v>0</v>
      </c>
      <c r="I124" s="11">
        <v>0</v>
      </c>
      <c r="J124" s="2"/>
      <c r="K124" s="2"/>
    </row>
    <row r="125" spans="1:11">
      <c r="A125" s="51" t="s">
        <v>440</v>
      </c>
      <c r="B125" s="9" t="s">
        <v>3</v>
      </c>
      <c r="C125" s="54" t="s">
        <v>115</v>
      </c>
      <c r="D125" s="9" t="s">
        <v>3</v>
      </c>
      <c r="E125" s="10"/>
      <c r="F125" s="10"/>
      <c r="G125" s="10"/>
      <c r="H125" s="10"/>
      <c r="I125" s="10"/>
      <c r="J125" s="2"/>
      <c r="K125" s="2"/>
    </row>
    <row r="126" spans="1:11">
      <c r="A126" s="51" t="s">
        <v>441</v>
      </c>
      <c r="B126" s="9" t="s">
        <v>3</v>
      </c>
      <c r="C126" s="54" t="s">
        <v>116</v>
      </c>
      <c r="D126" s="9" t="s">
        <v>3</v>
      </c>
      <c r="E126" s="10"/>
      <c r="F126" s="10"/>
      <c r="G126" s="10"/>
      <c r="H126" s="10"/>
      <c r="I126" s="10"/>
      <c r="J126" s="2"/>
      <c r="K126" s="2"/>
    </row>
    <row r="127" spans="1:11">
      <c r="A127" s="51" t="s">
        <v>442</v>
      </c>
      <c r="B127" s="5" t="s">
        <v>117</v>
      </c>
      <c r="C127" s="55" t="s">
        <v>118</v>
      </c>
      <c r="D127" s="5" t="s">
        <v>26</v>
      </c>
      <c r="E127" s="11">
        <v>1</v>
      </c>
      <c r="F127" s="11"/>
      <c r="G127" s="11">
        <f>E127*F127</f>
        <v>0</v>
      </c>
      <c r="H127" s="11">
        <v>8.9</v>
      </c>
      <c r="I127" s="11">
        <v>8.9</v>
      </c>
      <c r="J127" s="2"/>
      <c r="K127" s="2"/>
    </row>
    <row r="128" spans="1:11">
      <c r="A128" s="51" t="s">
        <v>443</v>
      </c>
      <c r="B128" s="9" t="s">
        <v>3</v>
      </c>
      <c r="C128" s="54" t="s">
        <v>119</v>
      </c>
      <c r="D128" s="9" t="s">
        <v>3</v>
      </c>
      <c r="E128" s="10"/>
      <c r="F128" s="10"/>
      <c r="G128" s="10"/>
      <c r="H128" s="10"/>
      <c r="I128" s="10"/>
      <c r="J128" s="2"/>
      <c r="K128" s="2"/>
    </row>
    <row r="129" spans="1:11">
      <c r="A129" s="51" t="s">
        <v>444</v>
      </c>
      <c r="B129" s="9" t="s">
        <v>3</v>
      </c>
      <c r="C129" s="54" t="s">
        <v>120</v>
      </c>
      <c r="D129" s="9" t="s">
        <v>3</v>
      </c>
      <c r="E129" s="10"/>
      <c r="F129" s="10"/>
      <c r="G129" s="10"/>
      <c r="H129" s="10"/>
      <c r="I129" s="10"/>
      <c r="J129" s="2"/>
      <c r="K129" s="2"/>
    </row>
    <row r="130" spans="1:11">
      <c r="A130" s="51" t="s">
        <v>445</v>
      </c>
      <c r="B130" s="5" t="s">
        <v>121</v>
      </c>
      <c r="C130" s="55" t="s">
        <v>122</v>
      </c>
      <c r="D130" s="5" t="s">
        <v>123</v>
      </c>
      <c r="E130" s="11">
        <v>1</v>
      </c>
      <c r="F130" s="11"/>
      <c r="G130" s="11">
        <f>E130*F130</f>
        <v>0</v>
      </c>
      <c r="H130" s="12"/>
      <c r="I130" s="12"/>
      <c r="J130" s="2"/>
      <c r="K130" s="2"/>
    </row>
    <row r="131" spans="1:11">
      <c r="A131" s="51" t="s">
        <v>446</v>
      </c>
      <c r="B131" s="9" t="s">
        <v>3</v>
      </c>
      <c r="C131" s="54" t="s">
        <v>124</v>
      </c>
      <c r="D131" s="9" t="s">
        <v>3</v>
      </c>
      <c r="E131" s="13"/>
      <c r="F131" s="13"/>
      <c r="G131" s="13"/>
      <c r="H131" s="13"/>
      <c r="I131" s="13"/>
      <c r="J131" s="2"/>
      <c r="K131" s="2"/>
    </row>
    <row r="132" spans="1:11">
      <c r="A132" s="51" t="s">
        <v>447</v>
      </c>
      <c r="B132" s="5" t="s">
        <v>3</v>
      </c>
      <c r="C132" s="55" t="s">
        <v>125</v>
      </c>
      <c r="D132" s="5" t="s">
        <v>26</v>
      </c>
      <c r="E132" s="11">
        <v>1</v>
      </c>
      <c r="F132" s="11"/>
      <c r="G132" s="11">
        <f>E132*F132</f>
        <v>0</v>
      </c>
      <c r="H132" s="11"/>
      <c r="I132" s="11">
        <v>0</v>
      </c>
      <c r="J132" s="2"/>
      <c r="K132" s="2"/>
    </row>
    <row r="133" spans="1:11">
      <c r="A133" s="51" t="s">
        <v>448</v>
      </c>
      <c r="B133" s="9" t="s">
        <v>3</v>
      </c>
      <c r="C133" s="54" t="s">
        <v>126</v>
      </c>
      <c r="D133" s="9" t="s">
        <v>3</v>
      </c>
      <c r="E133" s="13"/>
      <c r="F133" s="13"/>
      <c r="G133" s="13"/>
      <c r="H133" s="13"/>
      <c r="I133" s="13"/>
      <c r="J133" s="2"/>
      <c r="K133" s="2"/>
    </row>
    <row r="134" spans="1:11">
      <c r="A134" s="51" t="s">
        <v>449</v>
      </c>
      <c r="B134" s="5" t="s">
        <v>3</v>
      </c>
      <c r="C134" s="55" t="s">
        <v>127</v>
      </c>
      <c r="D134" s="5" t="s">
        <v>26</v>
      </c>
      <c r="E134" s="11">
        <v>1</v>
      </c>
      <c r="F134" s="11"/>
      <c r="G134" s="11">
        <f>E134*F134</f>
        <v>0</v>
      </c>
      <c r="H134" s="11"/>
      <c r="I134" s="11">
        <v>0</v>
      </c>
      <c r="J134" s="2"/>
      <c r="K134" s="2"/>
    </row>
    <row r="135" spans="1:11">
      <c r="A135" s="51" t="s">
        <v>450</v>
      </c>
      <c r="B135" s="9" t="s">
        <v>3</v>
      </c>
      <c r="C135" s="54" t="s">
        <v>128</v>
      </c>
      <c r="D135" s="9" t="s">
        <v>3</v>
      </c>
      <c r="E135" s="10"/>
      <c r="F135" s="10"/>
      <c r="G135" s="10"/>
      <c r="H135" s="10"/>
      <c r="I135" s="10"/>
      <c r="J135" s="2"/>
      <c r="K135" s="2"/>
    </row>
    <row r="136" spans="1:11">
      <c r="A136" s="51" t="s">
        <v>451</v>
      </c>
      <c r="B136" s="9" t="s">
        <v>3</v>
      </c>
      <c r="C136" s="54" t="s">
        <v>129</v>
      </c>
      <c r="D136" s="9" t="s">
        <v>3</v>
      </c>
      <c r="E136" s="10"/>
      <c r="F136" s="10"/>
      <c r="G136" s="10"/>
      <c r="H136" s="10"/>
      <c r="I136" s="10"/>
      <c r="J136" s="2"/>
      <c r="K136" s="2"/>
    </row>
    <row r="137" spans="1:11">
      <c r="A137" s="51" t="s">
        <v>452</v>
      </c>
      <c r="B137" s="5" t="s">
        <v>130</v>
      </c>
      <c r="C137" s="55" t="s">
        <v>29</v>
      </c>
      <c r="D137" s="5" t="s">
        <v>67</v>
      </c>
      <c r="E137" s="11">
        <v>1</v>
      </c>
      <c r="F137" s="11"/>
      <c r="G137" s="11">
        <f>E137*F137</f>
        <v>0</v>
      </c>
      <c r="H137" s="11">
        <v>6.3</v>
      </c>
      <c r="I137" s="11">
        <v>6.3</v>
      </c>
      <c r="J137" s="2"/>
      <c r="K137" s="2"/>
    </row>
    <row r="138" spans="1:11" ht="23.25">
      <c r="A138" s="51" t="s">
        <v>453</v>
      </c>
      <c r="B138" s="9" t="s">
        <v>3</v>
      </c>
      <c r="C138" s="54" t="s">
        <v>589</v>
      </c>
      <c r="D138" s="9" t="s">
        <v>3</v>
      </c>
      <c r="E138" s="10"/>
      <c r="F138" s="10"/>
      <c r="G138" s="10"/>
      <c r="H138" s="10"/>
      <c r="I138" s="10"/>
      <c r="J138" s="2"/>
      <c r="K138" s="2"/>
    </row>
    <row r="139" spans="1:11">
      <c r="A139" s="51" t="s">
        <v>454</v>
      </c>
      <c r="B139" s="5" t="s">
        <v>3</v>
      </c>
      <c r="C139" s="55" t="s">
        <v>588</v>
      </c>
      <c r="D139" s="5" t="s">
        <v>26</v>
      </c>
      <c r="E139" s="11">
        <v>3</v>
      </c>
      <c r="F139" s="11"/>
      <c r="G139" s="11">
        <f>E139*F139</f>
        <v>0</v>
      </c>
      <c r="H139" s="12"/>
      <c r="I139" s="11">
        <v>0</v>
      </c>
      <c r="J139" s="2"/>
      <c r="K139" s="2"/>
    </row>
    <row r="140" spans="1:11">
      <c r="A140" s="51" t="s">
        <v>455</v>
      </c>
      <c r="B140" s="9" t="s">
        <v>3</v>
      </c>
      <c r="C140" s="54" t="s">
        <v>131</v>
      </c>
      <c r="D140" s="9" t="s">
        <v>3</v>
      </c>
      <c r="E140" s="10"/>
      <c r="F140" s="10"/>
      <c r="G140" s="10"/>
      <c r="H140" s="10"/>
      <c r="I140" s="10"/>
      <c r="J140" s="2"/>
      <c r="K140" s="2"/>
    </row>
    <row r="141" spans="1:11">
      <c r="A141" s="51" t="s">
        <v>456</v>
      </c>
      <c r="B141" s="5" t="s">
        <v>132</v>
      </c>
      <c r="C141" s="55" t="s">
        <v>590</v>
      </c>
      <c r="D141" s="5" t="s">
        <v>67</v>
      </c>
      <c r="E141" s="11">
        <v>3</v>
      </c>
      <c r="F141" s="11"/>
      <c r="G141" s="11">
        <f>E141*F141</f>
        <v>0</v>
      </c>
      <c r="H141" s="11">
        <v>9.32</v>
      </c>
      <c r="I141" s="11">
        <v>18.64</v>
      </c>
      <c r="J141" s="2"/>
      <c r="K141" s="2"/>
    </row>
    <row r="142" spans="1:11">
      <c r="A142" s="51" t="s">
        <v>457</v>
      </c>
      <c r="B142" s="9" t="s">
        <v>3</v>
      </c>
      <c r="C142" s="54" t="s">
        <v>133</v>
      </c>
      <c r="D142" s="9" t="s">
        <v>3</v>
      </c>
      <c r="E142" s="10"/>
      <c r="F142" s="10"/>
      <c r="G142" s="10"/>
      <c r="H142" s="10"/>
      <c r="I142" s="10"/>
      <c r="J142" s="2"/>
      <c r="K142" s="2"/>
    </row>
    <row r="143" spans="1:11">
      <c r="A143" s="51" t="s">
        <v>458</v>
      </c>
      <c r="B143" s="9" t="s">
        <v>3</v>
      </c>
      <c r="C143" s="54" t="s">
        <v>134</v>
      </c>
      <c r="D143" s="9" t="s">
        <v>3</v>
      </c>
      <c r="E143" s="10"/>
      <c r="F143" s="10"/>
      <c r="G143" s="10"/>
      <c r="H143" s="10"/>
      <c r="I143" s="10"/>
      <c r="J143" s="2"/>
      <c r="K143" s="2"/>
    </row>
    <row r="144" spans="1:11">
      <c r="A144" s="51" t="s">
        <v>459</v>
      </c>
      <c r="B144" s="5" t="s">
        <v>3</v>
      </c>
      <c r="C144" s="55" t="s">
        <v>591</v>
      </c>
      <c r="D144" s="5" t="s">
        <v>26</v>
      </c>
      <c r="E144" s="11">
        <v>1</v>
      </c>
      <c r="F144" s="11"/>
      <c r="G144" s="11">
        <f>E144*F144</f>
        <v>0</v>
      </c>
      <c r="H144" s="12"/>
      <c r="I144" s="11">
        <v>0</v>
      </c>
      <c r="J144" s="2"/>
      <c r="K144" s="2"/>
    </row>
    <row r="145" spans="1:11">
      <c r="A145" s="51" t="s">
        <v>460</v>
      </c>
      <c r="B145" s="9" t="s">
        <v>3</v>
      </c>
      <c r="C145" s="54" t="s">
        <v>135</v>
      </c>
      <c r="D145" s="9" t="s">
        <v>3</v>
      </c>
      <c r="E145" s="13"/>
      <c r="F145" s="13"/>
      <c r="G145" s="13"/>
      <c r="H145" s="13"/>
      <c r="I145" s="13"/>
      <c r="J145" s="2"/>
      <c r="K145" s="2"/>
    </row>
    <row r="146" spans="1:11">
      <c r="A146" s="51" t="s">
        <v>461</v>
      </c>
      <c r="B146" s="9" t="s">
        <v>3</v>
      </c>
      <c r="C146" s="54" t="s">
        <v>134</v>
      </c>
      <c r="D146" s="9" t="s">
        <v>3</v>
      </c>
      <c r="E146" s="13"/>
      <c r="F146" s="13"/>
      <c r="G146" s="13"/>
      <c r="H146" s="13"/>
      <c r="I146" s="13"/>
      <c r="J146" s="2"/>
      <c r="K146" s="2"/>
    </row>
    <row r="147" spans="1:11">
      <c r="A147" s="51" t="s">
        <v>462</v>
      </c>
      <c r="B147" s="5" t="s">
        <v>3</v>
      </c>
      <c r="C147" s="55" t="s">
        <v>136</v>
      </c>
      <c r="D147" s="5" t="s">
        <v>26</v>
      </c>
      <c r="E147" s="11">
        <v>1</v>
      </c>
      <c r="F147" s="11"/>
      <c r="G147" s="11">
        <f>E147*F147</f>
        <v>0</v>
      </c>
      <c r="H147" s="11"/>
      <c r="I147" s="11">
        <v>0</v>
      </c>
      <c r="J147" s="2"/>
      <c r="K147" s="2"/>
    </row>
    <row r="148" spans="1:11">
      <c r="A148" s="51" t="s">
        <v>463</v>
      </c>
      <c r="B148" s="9" t="s">
        <v>3</v>
      </c>
      <c r="C148" s="54" t="s">
        <v>137</v>
      </c>
      <c r="D148" s="9" t="s">
        <v>3</v>
      </c>
      <c r="E148" s="10"/>
      <c r="F148" s="10"/>
      <c r="G148" s="10"/>
      <c r="H148" s="10"/>
      <c r="I148" s="10"/>
      <c r="J148" s="2"/>
      <c r="K148" s="2"/>
    </row>
    <row r="149" spans="1:11">
      <c r="A149" s="51" t="s">
        <v>464</v>
      </c>
      <c r="B149" s="5" t="s">
        <v>3</v>
      </c>
      <c r="C149" s="55" t="s">
        <v>138</v>
      </c>
      <c r="D149" s="5" t="s">
        <v>26</v>
      </c>
      <c r="E149" s="11">
        <v>2</v>
      </c>
      <c r="F149" s="11"/>
      <c r="G149" s="11">
        <f>E149*F149</f>
        <v>0</v>
      </c>
      <c r="H149" s="11"/>
      <c r="I149" s="11">
        <v>0</v>
      </c>
      <c r="J149" s="2"/>
      <c r="K149" s="2"/>
    </row>
    <row r="150" spans="1:11">
      <c r="A150" s="51" t="s">
        <v>465</v>
      </c>
      <c r="B150" s="9" t="s">
        <v>3</v>
      </c>
      <c r="C150" s="54" t="s">
        <v>139</v>
      </c>
      <c r="D150" s="9" t="s">
        <v>3</v>
      </c>
      <c r="E150" s="10"/>
      <c r="F150" s="10"/>
      <c r="G150" s="10"/>
      <c r="H150" s="10"/>
      <c r="I150" s="10"/>
      <c r="J150" s="2"/>
      <c r="K150" s="2"/>
    </row>
    <row r="151" spans="1:11">
      <c r="A151" s="51" t="s">
        <v>466</v>
      </c>
      <c r="B151" s="5" t="s">
        <v>140</v>
      </c>
      <c r="C151" s="55" t="s">
        <v>141</v>
      </c>
      <c r="D151" s="5" t="s">
        <v>26</v>
      </c>
      <c r="E151" s="11">
        <v>10</v>
      </c>
      <c r="F151" s="11"/>
      <c r="G151" s="11">
        <f>E151*F151</f>
        <v>0</v>
      </c>
      <c r="H151" s="11">
        <v>1.1299999999999999</v>
      </c>
      <c r="I151" s="11">
        <v>11.3</v>
      </c>
      <c r="J151" s="2"/>
      <c r="K151" s="2"/>
    </row>
    <row r="152" spans="1:11">
      <c r="A152" s="51" t="s">
        <v>467</v>
      </c>
      <c r="B152" s="5" t="s">
        <v>3</v>
      </c>
      <c r="C152" s="55" t="s">
        <v>3</v>
      </c>
      <c r="D152" s="5" t="s">
        <v>3</v>
      </c>
      <c r="E152" s="12"/>
      <c r="F152" s="12"/>
      <c r="G152" s="12"/>
      <c r="H152" s="12"/>
      <c r="I152" s="12"/>
      <c r="J152" s="2"/>
      <c r="K152" s="2"/>
    </row>
    <row r="153" spans="1:11">
      <c r="A153" s="51" t="s">
        <v>468</v>
      </c>
      <c r="B153" s="9" t="s">
        <v>3</v>
      </c>
      <c r="C153" s="54" t="s">
        <v>142</v>
      </c>
      <c r="D153" s="9" t="s">
        <v>3</v>
      </c>
      <c r="E153" s="10"/>
      <c r="F153" s="10"/>
      <c r="G153" s="10"/>
      <c r="H153" s="10"/>
      <c r="I153" s="10"/>
      <c r="J153" s="2"/>
      <c r="K153" s="2"/>
    </row>
    <row r="154" spans="1:11">
      <c r="A154" s="51" t="s">
        <v>469</v>
      </c>
      <c r="B154" s="9" t="s">
        <v>3</v>
      </c>
      <c r="C154" s="54" t="s">
        <v>143</v>
      </c>
      <c r="D154" s="9" t="s">
        <v>3</v>
      </c>
      <c r="E154" s="10"/>
      <c r="F154" s="10"/>
      <c r="G154" s="10"/>
      <c r="H154" s="10"/>
      <c r="I154" s="10"/>
      <c r="J154" s="2"/>
      <c r="K154" s="2"/>
    </row>
    <row r="155" spans="1:11">
      <c r="A155" s="51" t="s">
        <v>470</v>
      </c>
      <c r="B155" s="5" t="s">
        <v>144</v>
      </c>
      <c r="C155" s="55" t="s">
        <v>48</v>
      </c>
      <c r="D155" s="5" t="s">
        <v>95</v>
      </c>
      <c r="E155" s="11">
        <v>1.85</v>
      </c>
      <c r="F155" s="11"/>
      <c r="G155" s="11">
        <f>E155*F155</f>
        <v>0</v>
      </c>
      <c r="H155" s="12"/>
      <c r="I155" s="11">
        <v>0</v>
      </c>
      <c r="J155" s="2"/>
      <c r="K155" s="2"/>
    </row>
    <row r="156" spans="1:11">
      <c r="A156" s="51" t="s">
        <v>471</v>
      </c>
      <c r="B156" s="3" t="s">
        <v>3</v>
      </c>
      <c r="C156" s="53" t="s">
        <v>145</v>
      </c>
      <c r="D156" s="3" t="s">
        <v>3</v>
      </c>
      <c r="E156" s="14"/>
      <c r="F156" s="14"/>
      <c r="G156" s="14">
        <f>SUM(G109:G155)</f>
        <v>0</v>
      </c>
      <c r="H156" s="14"/>
      <c r="I156" s="14">
        <v>110.29</v>
      </c>
      <c r="J156" s="2"/>
      <c r="K156" s="2"/>
    </row>
    <row r="157" spans="1:11">
      <c r="A157" s="51" t="s">
        <v>472</v>
      </c>
      <c r="B157" s="5" t="s">
        <v>3</v>
      </c>
      <c r="C157" s="55" t="s">
        <v>3</v>
      </c>
      <c r="D157" s="5" t="s">
        <v>3</v>
      </c>
      <c r="E157" s="11"/>
      <c r="F157" s="11"/>
      <c r="G157" s="11"/>
      <c r="H157" s="11"/>
      <c r="I157" s="11"/>
      <c r="J157" s="2"/>
      <c r="K157" s="2"/>
    </row>
    <row r="158" spans="1:11">
      <c r="A158" s="51" t="s">
        <v>473</v>
      </c>
      <c r="B158" s="3" t="s">
        <v>3</v>
      </c>
      <c r="C158" s="53" t="s">
        <v>146</v>
      </c>
      <c r="D158" s="3" t="s">
        <v>3</v>
      </c>
      <c r="E158" s="8"/>
      <c r="F158" s="8"/>
      <c r="G158" s="8"/>
      <c r="H158" s="8"/>
      <c r="I158" s="8"/>
      <c r="J158" s="2"/>
      <c r="K158" s="2"/>
    </row>
    <row r="159" spans="1:11">
      <c r="A159" s="51" t="s">
        <v>474</v>
      </c>
      <c r="B159" s="9" t="s">
        <v>3</v>
      </c>
      <c r="C159" s="54" t="s">
        <v>147</v>
      </c>
      <c r="D159" s="9" t="s">
        <v>3</v>
      </c>
      <c r="E159" s="13"/>
      <c r="F159" s="13"/>
      <c r="G159" s="13"/>
      <c r="H159" s="13"/>
      <c r="I159" s="13"/>
      <c r="J159" s="2"/>
      <c r="K159" s="2"/>
    </row>
    <row r="160" spans="1:11">
      <c r="A160" s="51" t="s">
        <v>475</v>
      </c>
      <c r="B160" s="9" t="s">
        <v>3</v>
      </c>
      <c r="C160" s="54" t="s">
        <v>148</v>
      </c>
      <c r="D160" s="9" t="s">
        <v>3</v>
      </c>
      <c r="E160" s="13"/>
      <c r="F160" s="13"/>
      <c r="G160" s="13"/>
      <c r="H160" s="13"/>
      <c r="I160" s="13"/>
      <c r="J160" s="2"/>
      <c r="K160" s="2"/>
    </row>
    <row r="161" spans="1:20">
      <c r="A161" s="51" t="s">
        <v>476</v>
      </c>
      <c r="B161" s="5" t="s">
        <v>150</v>
      </c>
      <c r="C161" s="55" t="s">
        <v>151</v>
      </c>
      <c r="D161" s="5" t="s">
        <v>42</v>
      </c>
      <c r="E161" s="90">
        <v>29</v>
      </c>
      <c r="F161" s="90"/>
      <c r="G161" s="11">
        <f t="shared" ref="G161:G163" si="5">E161*F161</f>
        <v>0</v>
      </c>
      <c r="H161" s="11">
        <v>0.88</v>
      </c>
      <c r="I161" s="11">
        <v>35.64</v>
      </c>
      <c r="J161" s="2"/>
      <c r="K161" s="2"/>
    </row>
    <row r="162" spans="1:20">
      <c r="A162" s="51" t="s">
        <v>477</v>
      </c>
      <c r="B162" s="5" t="s">
        <v>152</v>
      </c>
      <c r="C162" s="55" t="s">
        <v>153</v>
      </c>
      <c r="D162" s="5" t="s">
        <v>42</v>
      </c>
      <c r="E162" s="11">
        <v>19.5</v>
      </c>
      <c r="F162" s="11"/>
      <c r="G162" s="11">
        <f t="shared" si="5"/>
        <v>0</v>
      </c>
      <c r="H162" s="11">
        <v>1.6</v>
      </c>
      <c r="I162" s="11">
        <v>59.2</v>
      </c>
      <c r="J162" s="2"/>
      <c r="K162" s="2"/>
    </row>
    <row r="163" spans="1:20">
      <c r="A163" s="51" t="s">
        <v>478</v>
      </c>
      <c r="B163" s="5" t="s">
        <v>154</v>
      </c>
      <c r="C163" s="55" t="s">
        <v>155</v>
      </c>
      <c r="D163" s="5" t="s">
        <v>42</v>
      </c>
      <c r="E163" s="11">
        <v>48.3</v>
      </c>
      <c r="F163" s="11"/>
      <c r="G163" s="11">
        <f t="shared" si="5"/>
        <v>0</v>
      </c>
      <c r="H163" s="11">
        <v>1.96</v>
      </c>
      <c r="I163" s="11">
        <v>80.36</v>
      </c>
      <c r="J163" s="2"/>
      <c r="K163" s="57"/>
      <c r="L163" s="58"/>
      <c r="M163" s="59"/>
      <c r="N163" s="60"/>
      <c r="O163" s="60"/>
      <c r="P163" s="60"/>
      <c r="Q163" s="60"/>
      <c r="R163" s="60"/>
      <c r="S163" s="60"/>
      <c r="T163" s="60"/>
    </row>
    <row r="164" spans="1:20">
      <c r="A164" s="51" t="s">
        <v>479</v>
      </c>
      <c r="B164" s="9" t="s">
        <v>3</v>
      </c>
      <c r="C164" s="54" t="s">
        <v>156</v>
      </c>
      <c r="D164" s="9" t="s">
        <v>3</v>
      </c>
      <c r="E164" s="10"/>
      <c r="F164" s="10"/>
      <c r="G164" s="10"/>
      <c r="H164" s="10"/>
      <c r="I164" s="10"/>
      <c r="J164" s="2"/>
      <c r="K164" s="57"/>
      <c r="L164" s="58"/>
      <c r="M164" s="59"/>
      <c r="N164" s="60"/>
      <c r="O164" s="60"/>
      <c r="P164" s="60"/>
      <c r="Q164" s="60"/>
      <c r="R164" s="60"/>
      <c r="S164" s="60"/>
      <c r="T164" s="60"/>
    </row>
    <row r="165" spans="1:20">
      <c r="A165" s="51" t="s">
        <v>480</v>
      </c>
      <c r="B165" s="9" t="s">
        <v>3</v>
      </c>
      <c r="C165" s="54" t="s">
        <v>157</v>
      </c>
      <c r="D165" s="9" t="s">
        <v>3</v>
      </c>
      <c r="E165" s="10"/>
      <c r="F165" s="10"/>
      <c r="G165" s="10"/>
      <c r="H165" s="10"/>
      <c r="I165" s="10"/>
      <c r="J165" s="2"/>
      <c r="K165" s="57"/>
      <c r="L165" s="58"/>
      <c r="M165" s="60"/>
      <c r="N165" s="60"/>
      <c r="O165" s="60"/>
      <c r="P165" s="60"/>
      <c r="Q165" s="60"/>
      <c r="R165" s="60"/>
      <c r="S165" s="60"/>
      <c r="T165" s="60"/>
    </row>
    <row r="166" spans="1:20">
      <c r="A166" s="51" t="s">
        <v>481</v>
      </c>
      <c r="B166" s="5" t="s">
        <v>158</v>
      </c>
      <c r="C166" s="55" t="s">
        <v>155</v>
      </c>
      <c r="D166" s="5" t="s">
        <v>42</v>
      </c>
      <c r="E166" s="11">
        <v>48.3</v>
      </c>
      <c r="F166" s="11"/>
      <c r="G166" s="11">
        <f>E166*F166</f>
        <v>0</v>
      </c>
      <c r="H166" s="11">
        <v>0.06</v>
      </c>
      <c r="I166" s="11">
        <v>2.46</v>
      </c>
      <c r="J166" s="2"/>
      <c r="K166" s="2"/>
    </row>
    <row r="167" spans="1:20">
      <c r="A167" s="51" t="s">
        <v>482</v>
      </c>
      <c r="B167" s="9" t="s">
        <v>3</v>
      </c>
      <c r="C167" s="54" t="s">
        <v>159</v>
      </c>
      <c r="D167" s="9" t="s">
        <v>3</v>
      </c>
      <c r="E167" s="13"/>
      <c r="F167" s="13"/>
      <c r="G167" s="13"/>
      <c r="H167" s="13"/>
      <c r="I167" s="13"/>
      <c r="J167" s="2"/>
      <c r="K167" s="2"/>
    </row>
    <row r="168" spans="1:20">
      <c r="A168" s="51" t="s">
        <v>483</v>
      </c>
      <c r="B168" s="5" t="s">
        <v>160</v>
      </c>
      <c r="C168" s="55" t="s">
        <v>161</v>
      </c>
      <c r="D168" s="5" t="s">
        <v>42</v>
      </c>
      <c r="E168" s="11">
        <v>81.8</v>
      </c>
      <c r="F168" s="11"/>
      <c r="G168" s="11">
        <f>E168*F168</f>
        <v>0</v>
      </c>
      <c r="H168" s="11">
        <v>0</v>
      </c>
      <c r="I168" s="11">
        <v>0</v>
      </c>
      <c r="J168" s="2"/>
      <c r="K168" s="2"/>
    </row>
    <row r="169" spans="1:20">
      <c r="A169" s="51" t="s">
        <v>484</v>
      </c>
      <c r="B169" s="9" t="s">
        <v>3</v>
      </c>
      <c r="C169" s="54" t="s">
        <v>162</v>
      </c>
      <c r="D169" s="9" t="s">
        <v>3</v>
      </c>
      <c r="E169" s="13"/>
      <c r="F169" s="13"/>
      <c r="G169" s="13"/>
      <c r="H169" s="13"/>
      <c r="I169" s="13"/>
      <c r="J169" s="2"/>
      <c r="K169" s="2"/>
    </row>
    <row r="170" spans="1:20">
      <c r="A170" s="51" t="s">
        <v>485</v>
      </c>
      <c r="B170" s="9" t="s">
        <v>3</v>
      </c>
      <c r="C170" s="54" t="s">
        <v>163</v>
      </c>
      <c r="D170" s="9" t="s">
        <v>3</v>
      </c>
      <c r="E170" s="13"/>
      <c r="F170" s="13"/>
      <c r="G170" s="13"/>
      <c r="H170" s="13"/>
      <c r="I170" s="13"/>
      <c r="J170" s="2"/>
      <c r="K170" s="2"/>
    </row>
    <row r="171" spans="1:20">
      <c r="A171" s="51" t="s">
        <v>486</v>
      </c>
      <c r="B171" s="5" t="s">
        <v>164</v>
      </c>
      <c r="C171" s="55" t="s">
        <v>149</v>
      </c>
      <c r="D171" s="5" t="s">
        <v>26</v>
      </c>
      <c r="E171" s="11">
        <v>0</v>
      </c>
      <c r="F171" s="11"/>
      <c r="G171" s="11">
        <f>E171*F171</f>
        <v>0</v>
      </c>
      <c r="H171" s="11">
        <v>0.01</v>
      </c>
      <c r="I171" s="11">
        <v>0.34</v>
      </c>
      <c r="J171" s="2"/>
      <c r="K171" s="2"/>
    </row>
    <row r="172" spans="1:20">
      <c r="A172" s="51" t="s">
        <v>487</v>
      </c>
      <c r="B172" s="5" t="s">
        <v>3</v>
      </c>
      <c r="C172" s="55" t="s">
        <v>3</v>
      </c>
      <c r="D172" s="5" t="s">
        <v>3</v>
      </c>
      <c r="E172" s="12"/>
      <c r="F172" s="12"/>
      <c r="G172" s="12"/>
      <c r="H172" s="12"/>
      <c r="I172" s="12"/>
      <c r="J172" s="2"/>
      <c r="K172" s="2"/>
    </row>
    <row r="173" spans="1:20">
      <c r="A173" s="51" t="s">
        <v>488</v>
      </c>
      <c r="B173" s="9" t="s">
        <v>3</v>
      </c>
      <c r="C173" s="54" t="s">
        <v>165</v>
      </c>
      <c r="D173" s="9" t="s">
        <v>3</v>
      </c>
      <c r="E173" s="10"/>
      <c r="F173" s="10"/>
      <c r="G173" s="10"/>
      <c r="H173" s="10"/>
      <c r="I173" s="10"/>
      <c r="J173" s="2"/>
      <c r="K173" s="2"/>
    </row>
    <row r="174" spans="1:20">
      <c r="A174" s="51" t="s">
        <v>489</v>
      </c>
      <c r="B174" s="9" t="s">
        <v>3</v>
      </c>
      <c r="C174" s="54" t="s">
        <v>143</v>
      </c>
      <c r="D174" s="9" t="s">
        <v>3</v>
      </c>
      <c r="E174" s="10"/>
      <c r="F174" s="10"/>
      <c r="G174" s="10"/>
      <c r="H174" s="10"/>
      <c r="I174" s="10"/>
      <c r="J174" s="2"/>
      <c r="K174" s="2"/>
    </row>
    <row r="175" spans="1:20">
      <c r="A175" s="51" t="s">
        <v>490</v>
      </c>
      <c r="B175" s="5" t="s">
        <v>166</v>
      </c>
      <c r="C175" s="55" t="s">
        <v>48</v>
      </c>
      <c r="D175" s="5" t="s">
        <v>95</v>
      </c>
      <c r="E175" s="11">
        <v>3.4</v>
      </c>
      <c r="F175" s="11"/>
      <c r="G175" s="11">
        <f>E175*F175</f>
        <v>0</v>
      </c>
      <c r="H175" s="12"/>
      <c r="I175" s="11">
        <v>0</v>
      </c>
      <c r="J175" s="2"/>
      <c r="K175" s="2"/>
    </row>
    <row r="176" spans="1:20">
      <c r="A176" s="51" t="s">
        <v>491</v>
      </c>
      <c r="B176" s="3" t="s">
        <v>3</v>
      </c>
      <c r="C176" s="53" t="s">
        <v>167</v>
      </c>
      <c r="D176" s="3" t="s">
        <v>3</v>
      </c>
      <c r="E176" s="8"/>
      <c r="F176" s="8"/>
      <c r="G176" s="14">
        <f>SUM(G161:G175)</f>
        <v>0</v>
      </c>
      <c r="H176" s="8"/>
      <c r="I176" s="14">
        <v>300.29000000000002</v>
      </c>
      <c r="J176" s="2"/>
      <c r="K176" s="2"/>
    </row>
    <row r="177" spans="1:11">
      <c r="A177" s="51" t="s">
        <v>492</v>
      </c>
      <c r="B177" s="5" t="s">
        <v>3</v>
      </c>
      <c r="C177" s="55" t="s">
        <v>3</v>
      </c>
      <c r="D177" s="5" t="s">
        <v>3</v>
      </c>
      <c r="E177" s="12"/>
      <c r="F177" s="12"/>
      <c r="G177" s="12"/>
      <c r="H177" s="12"/>
      <c r="I177" s="12"/>
      <c r="J177" s="2"/>
      <c r="K177" s="2"/>
    </row>
    <row r="178" spans="1:11">
      <c r="A178" s="51" t="s">
        <v>493</v>
      </c>
      <c r="B178" s="3" t="s">
        <v>3</v>
      </c>
      <c r="C178" s="53" t="s">
        <v>168</v>
      </c>
      <c r="D178" s="3" t="s">
        <v>3</v>
      </c>
      <c r="E178" s="14"/>
      <c r="F178" s="14"/>
      <c r="G178" s="14"/>
      <c r="H178" s="14"/>
      <c r="I178" s="14"/>
      <c r="J178" s="2"/>
      <c r="K178" s="2"/>
    </row>
    <row r="179" spans="1:11">
      <c r="A179" s="51" t="s">
        <v>494</v>
      </c>
      <c r="B179" s="9" t="s">
        <v>3</v>
      </c>
      <c r="C179" s="54" t="s">
        <v>169</v>
      </c>
      <c r="D179" s="9" t="s">
        <v>3</v>
      </c>
      <c r="E179" s="13"/>
      <c r="F179" s="13"/>
      <c r="G179" s="13"/>
      <c r="H179" s="13"/>
      <c r="I179" s="13"/>
      <c r="J179" s="2"/>
      <c r="K179" s="2"/>
    </row>
    <row r="180" spans="1:11">
      <c r="A180" s="51" t="s">
        <v>495</v>
      </c>
      <c r="B180" s="5" t="s">
        <v>3</v>
      </c>
      <c r="C180" s="55" t="s">
        <v>170</v>
      </c>
      <c r="D180" s="5" t="s">
        <v>26</v>
      </c>
      <c r="E180" s="11">
        <v>6</v>
      </c>
      <c r="F180" s="11"/>
      <c r="G180" s="11">
        <f>E180*F180</f>
        <v>0</v>
      </c>
      <c r="H180" s="11">
        <v>0.1</v>
      </c>
      <c r="I180" s="11">
        <v>0.6</v>
      </c>
      <c r="J180" s="2"/>
      <c r="K180" s="2"/>
    </row>
    <row r="181" spans="1:11">
      <c r="A181" s="51" t="s">
        <v>496</v>
      </c>
      <c r="B181" s="9" t="s">
        <v>3</v>
      </c>
      <c r="C181" s="54" t="s">
        <v>171</v>
      </c>
      <c r="D181" s="9" t="s">
        <v>3</v>
      </c>
      <c r="E181" s="10"/>
      <c r="F181" s="10"/>
      <c r="G181" s="10"/>
      <c r="H181" s="10"/>
      <c r="I181" s="10"/>
      <c r="J181" s="2"/>
      <c r="K181" s="2"/>
    </row>
    <row r="182" spans="1:11">
      <c r="A182" s="51" t="s">
        <v>497</v>
      </c>
      <c r="B182" s="5" t="s">
        <v>3</v>
      </c>
      <c r="C182" s="55" t="s">
        <v>172</v>
      </c>
      <c r="D182" s="5" t="s">
        <v>26</v>
      </c>
      <c r="E182" s="11">
        <v>7</v>
      </c>
      <c r="F182" s="11"/>
      <c r="G182" s="11">
        <f>E182*F182</f>
        <v>0</v>
      </c>
      <c r="H182" s="11">
        <v>0.14000000000000001</v>
      </c>
      <c r="I182" s="11">
        <v>0.7</v>
      </c>
      <c r="J182" s="2"/>
      <c r="K182" s="2"/>
    </row>
    <row r="183" spans="1:11">
      <c r="A183" s="51" t="s">
        <v>498</v>
      </c>
      <c r="B183" s="9" t="s">
        <v>3</v>
      </c>
      <c r="C183" s="54" t="s">
        <v>119</v>
      </c>
      <c r="D183" s="9" t="s">
        <v>3</v>
      </c>
      <c r="E183" s="10"/>
      <c r="F183" s="10"/>
      <c r="G183" s="10"/>
      <c r="H183" s="10"/>
      <c r="I183" s="10"/>
      <c r="J183" s="2"/>
      <c r="K183" s="2"/>
    </row>
    <row r="184" spans="1:11">
      <c r="A184" s="51" t="s">
        <v>499</v>
      </c>
      <c r="B184" s="9" t="s">
        <v>3</v>
      </c>
      <c r="C184" s="54" t="s">
        <v>173</v>
      </c>
      <c r="D184" s="9" t="s">
        <v>3</v>
      </c>
      <c r="E184" s="10"/>
      <c r="F184" s="10"/>
      <c r="G184" s="10"/>
      <c r="H184" s="10"/>
      <c r="I184" s="10"/>
      <c r="J184" s="2"/>
      <c r="K184" s="2"/>
    </row>
    <row r="185" spans="1:11">
      <c r="A185" s="51" t="s">
        <v>500</v>
      </c>
      <c r="B185" s="5" t="s">
        <v>174</v>
      </c>
      <c r="C185" s="55" t="s">
        <v>175</v>
      </c>
      <c r="D185" s="5" t="s">
        <v>123</v>
      </c>
      <c r="E185" s="11">
        <v>13</v>
      </c>
      <c r="F185" s="11"/>
      <c r="G185" s="11">
        <f>E185*F185</f>
        <v>0</v>
      </c>
      <c r="H185" s="12"/>
      <c r="I185" s="11">
        <v>0</v>
      </c>
      <c r="J185" s="2"/>
      <c r="K185" s="2"/>
    </row>
    <row r="186" spans="1:11">
      <c r="A186" s="51" t="s">
        <v>501</v>
      </c>
      <c r="B186" s="9" t="s">
        <v>3</v>
      </c>
      <c r="C186" s="54" t="s">
        <v>176</v>
      </c>
      <c r="D186" s="9" t="s">
        <v>3</v>
      </c>
      <c r="E186" s="13"/>
      <c r="F186" s="13"/>
      <c r="G186" s="13"/>
      <c r="H186" s="13"/>
      <c r="I186" s="13"/>
      <c r="J186" s="2"/>
      <c r="K186" s="2"/>
    </row>
    <row r="187" spans="1:11">
      <c r="A187" s="51" t="s">
        <v>502</v>
      </c>
      <c r="B187" s="5" t="s">
        <v>3</v>
      </c>
      <c r="C187" s="55" t="s">
        <v>177</v>
      </c>
      <c r="D187" s="5" t="s">
        <v>26</v>
      </c>
      <c r="E187" s="11">
        <v>3</v>
      </c>
      <c r="F187" s="11"/>
      <c r="G187" s="11">
        <f>E187*F187</f>
        <v>0</v>
      </c>
      <c r="H187" s="11">
        <v>0.16</v>
      </c>
      <c r="I187" s="11">
        <v>0.96</v>
      </c>
      <c r="J187" s="2"/>
      <c r="K187" s="2"/>
    </row>
    <row r="188" spans="1:11">
      <c r="A188" s="51" t="s">
        <v>503</v>
      </c>
      <c r="B188" s="9" t="s">
        <v>3</v>
      </c>
      <c r="C188" s="54" t="s">
        <v>178</v>
      </c>
      <c r="D188" s="9" t="s">
        <v>3</v>
      </c>
      <c r="E188" s="13"/>
      <c r="F188" s="13"/>
      <c r="G188" s="13"/>
      <c r="H188" s="13"/>
      <c r="I188" s="13"/>
      <c r="J188" s="2"/>
      <c r="K188" s="2"/>
    </row>
    <row r="189" spans="1:11">
      <c r="A189" s="51" t="s">
        <v>504</v>
      </c>
      <c r="B189" s="9" t="s">
        <v>3</v>
      </c>
      <c r="C189" s="54" t="s">
        <v>179</v>
      </c>
      <c r="D189" s="9" t="s">
        <v>3</v>
      </c>
      <c r="E189" s="13"/>
      <c r="F189" s="13"/>
      <c r="G189" s="13"/>
      <c r="H189" s="13"/>
      <c r="I189" s="13"/>
      <c r="J189" s="2"/>
      <c r="K189" s="2"/>
    </row>
    <row r="190" spans="1:11">
      <c r="A190" s="51" t="s">
        <v>505</v>
      </c>
      <c r="B190" s="9" t="s">
        <v>3</v>
      </c>
      <c r="C190" s="54" t="s">
        <v>180</v>
      </c>
      <c r="D190" s="9" t="s">
        <v>3</v>
      </c>
      <c r="E190" s="13"/>
      <c r="F190" s="13"/>
      <c r="G190" s="13"/>
      <c r="H190" s="13"/>
      <c r="I190" s="13"/>
      <c r="J190" s="2"/>
      <c r="K190" s="2"/>
    </row>
    <row r="191" spans="1:11">
      <c r="A191" s="51" t="s">
        <v>506</v>
      </c>
      <c r="B191" s="5" t="s">
        <v>3</v>
      </c>
      <c r="C191" s="55" t="s">
        <v>181</v>
      </c>
      <c r="D191" s="5" t="s">
        <v>26</v>
      </c>
      <c r="E191" s="11">
        <v>1</v>
      </c>
      <c r="F191" s="11"/>
      <c r="G191" s="11">
        <f>E191*F191</f>
        <v>0</v>
      </c>
      <c r="H191" s="11">
        <v>0</v>
      </c>
      <c r="I191" s="11">
        <v>0</v>
      </c>
      <c r="J191" s="2"/>
      <c r="K191" s="2"/>
    </row>
    <row r="192" spans="1:11">
      <c r="A192" s="51" t="s">
        <v>507</v>
      </c>
      <c r="B192" s="9" t="s">
        <v>3</v>
      </c>
      <c r="C192" s="54" t="s">
        <v>182</v>
      </c>
      <c r="D192" s="9" t="s">
        <v>3</v>
      </c>
      <c r="E192" s="13"/>
      <c r="F192" s="13"/>
      <c r="G192" s="13"/>
      <c r="H192" s="13"/>
      <c r="I192" s="13"/>
      <c r="J192" s="2"/>
      <c r="K192" s="2"/>
    </row>
    <row r="193" spans="1:11">
      <c r="A193" s="51" t="s">
        <v>508</v>
      </c>
      <c r="B193" s="9" t="s">
        <v>3</v>
      </c>
      <c r="C193" s="54" t="s">
        <v>183</v>
      </c>
      <c r="D193" s="9" t="s">
        <v>3</v>
      </c>
      <c r="E193" s="13"/>
      <c r="F193" s="13"/>
      <c r="G193" s="13"/>
      <c r="H193" s="13"/>
      <c r="I193" s="13"/>
      <c r="J193" s="2"/>
      <c r="K193" s="2"/>
    </row>
    <row r="194" spans="1:11">
      <c r="A194" s="51" t="s">
        <v>509</v>
      </c>
      <c r="B194" s="5" t="s">
        <v>3</v>
      </c>
      <c r="C194" s="55" t="s">
        <v>184</v>
      </c>
      <c r="D194" s="5" t="s">
        <v>26</v>
      </c>
      <c r="E194" s="11">
        <v>4</v>
      </c>
      <c r="F194" s="11"/>
      <c r="G194" s="11">
        <f>E194*F194</f>
        <v>0</v>
      </c>
      <c r="H194" s="11">
        <v>0</v>
      </c>
      <c r="I194" s="11">
        <v>0</v>
      </c>
      <c r="J194" s="2"/>
      <c r="K194" s="2"/>
    </row>
    <row r="195" spans="1:11">
      <c r="A195" s="51" t="s">
        <v>510</v>
      </c>
      <c r="B195" s="9" t="s">
        <v>3</v>
      </c>
      <c r="C195" s="54" t="s">
        <v>185</v>
      </c>
      <c r="D195" s="9" t="s">
        <v>3</v>
      </c>
      <c r="E195" s="10"/>
      <c r="F195" s="10"/>
      <c r="G195" s="10"/>
      <c r="H195" s="10"/>
      <c r="I195" s="10"/>
      <c r="J195" s="2"/>
      <c r="K195" s="2"/>
    </row>
    <row r="196" spans="1:11">
      <c r="A196" s="51" t="s">
        <v>511</v>
      </c>
      <c r="B196" s="5" t="s">
        <v>3</v>
      </c>
      <c r="C196" s="55" t="s">
        <v>186</v>
      </c>
      <c r="D196" s="5" t="s">
        <v>26</v>
      </c>
      <c r="E196" s="11">
        <v>8</v>
      </c>
      <c r="F196" s="11"/>
      <c r="G196" s="11">
        <f>E196*F196</f>
        <v>0</v>
      </c>
      <c r="H196" s="11">
        <v>0.79</v>
      </c>
      <c r="I196" s="11">
        <v>6.32</v>
      </c>
      <c r="J196" s="2"/>
      <c r="K196" s="2"/>
    </row>
    <row r="197" spans="1:11">
      <c r="A197" s="51" t="s">
        <v>512</v>
      </c>
      <c r="B197" s="9" t="s">
        <v>3</v>
      </c>
      <c r="C197" s="54" t="s">
        <v>119</v>
      </c>
      <c r="D197" s="9" t="s">
        <v>3</v>
      </c>
      <c r="E197" s="10"/>
      <c r="F197" s="10"/>
      <c r="G197" s="10"/>
      <c r="H197" s="10"/>
      <c r="I197" s="10"/>
      <c r="J197" s="2"/>
      <c r="K197" s="2"/>
    </row>
    <row r="198" spans="1:11">
      <c r="A198" s="51" t="s">
        <v>513</v>
      </c>
      <c r="B198" s="9" t="s">
        <v>3</v>
      </c>
      <c r="C198" s="54" t="s">
        <v>120</v>
      </c>
      <c r="D198" s="9" t="s">
        <v>3</v>
      </c>
      <c r="E198" s="10"/>
      <c r="F198" s="10"/>
      <c r="G198" s="10"/>
      <c r="H198" s="10"/>
      <c r="I198" s="10"/>
      <c r="J198" s="2"/>
      <c r="K198" s="2"/>
    </row>
    <row r="199" spans="1:11">
      <c r="A199" s="51" t="s">
        <v>514</v>
      </c>
      <c r="B199" s="5" t="s">
        <v>187</v>
      </c>
      <c r="C199" s="55" t="s">
        <v>188</v>
      </c>
      <c r="D199" s="5" t="s">
        <v>123</v>
      </c>
      <c r="E199" s="11">
        <v>1</v>
      </c>
      <c r="F199" s="11"/>
      <c r="G199" s="11">
        <f>E199*F199</f>
        <v>0</v>
      </c>
      <c r="H199" s="12"/>
      <c r="I199" s="12"/>
      <c r="J199" s="2"/>
      <c r="K199" s="2"/>
    </row>
    <row r="200" spans="1:11">
      <c r="A200" s="51" t="s">
        <v>515</v>
      </c>
      <c r="B200" s="5" t="s">
        <v>189</v>
      </c>
      <c r="C200" s="55" t="s">
        <v>190</v>
      </c>
      <c r="D200" s="5" t="s">
        <v>123</v>
      </c>
      <c r="E200" s="11">
        <v>12</v>
      </c>
      <c r="F200" s="11"/>
      <c r="G200" s="11">
        <f>E200*F200</f>
        <v>0</v>
      </c>
      <c r="H200" s="12"/>
      <c r="I200" s="11">
        <v>0</v>
      </c>
      <c r="J200" s="2"/>
      <c r="K200" s="2"/>
    </row>
    <row r="201" spans="1:11">
      <c r="A201" s="51" t="s">
        <v>516</v>
      </c>
      <c r="B201" s="9" t="s">
        <v>3</v>
      </c>
      <c r="C201" s="54" t="s">
        <v>191</v>
      </c>
      <c r="D201" s="9" t="s">
        <v>3</v>
      </c>
      <c r="E201" s="10"/>
      <c r="F201" s="10"/>
      <c r="G201" s="10"/>
      <c r="H201" s="10"/>
      <c r="I201" s="10"/>
      <c r="J201" s="2"/>
      <c r="K201" s="2"/>
    </row>
    <row r="202" spans="1:11">
      <c r="A202" s="51" t="s">
        <v>611</v>
      </c>
      <c r="B202" s="9" t="s">
        <v>3</v>
      </c>
      <c r="C202" s="54" t="s">
        <v>192</v>
      </c>
      <c r="D202" s="9" t="s">
        <v>3</v>
      </c>
      <c r="E202" s="10"/>
      <c r="F202" s="10"/>
      <c r="G202" s="10"/>
      <c r="H202" s="10"/>
      <c r="I202" s="10"/>
      <c r="J202" s="2"/>
      <c r="K202" s="2"/>
    </row>
    <row r="203" spans="1:11">
      <c r="A203" s="51" t="s">
        <v>612</v>
      </c>
      <c r="B203" s="9" t="s">
        <v>3</v>
      </c>
      <c r="C203" s="54" t="s">
        <v>193</v>
      </c>
      <c r="D203" s="9" t="s">
        <v>3</v>
      </c>
      <c r="E203" s="10"/>
      <c r="F203" s="10"/>
      <c r="G203" s="10"/>
      <c r="H203" s="10"/>
      <c r="I203" s="10"/>
      <c r="J203" s="2"/>
      <c r="K203" s="2"/>
    </row>
    <row r="204" spans="1:11">
      <c r="A204" s="51" t="s">
        <v>613</v>
      </c>
      <c r="B204" s="5" t="s">
        <v>194</v>
      </c>
      <c r="C204" s="55" t="s">
        <v>195</v>
      </c>
      <c r="D204" s="5" t="s">
        <v>26</v>
      </c>
      <c r="E204" s="11">
        <v>8</v>
      </c>
      <c r="F204" s="11"/>
      <c r="G204" s="11">
        <f>E204*F204</f>
        <v>0</v>
      </c>
      <c r="H204" s="11">
        <v>0.55000000000000004</v>
      </c>
      <c r="I204" s="11">
        <v>2.75</v>
      </c>
      <c r="J204" s="2"/>
      <c r="K204" s="2"/>
    </row>
    <row r="205" spans="1:11">
      <c r="A205" s="51" t="s">
        <v>614</v>
      </c>
      <c r="B205" s="9" t="s">
        <v>3</v>
      </c>
      <c r="C205" s="54" t="s">
        <v>196</v>
      </c>
      <c r="D205" s="9" t="s">
        <v>3</v>
      </c>
      <c r="E205" s="10"/>
      <c r="F205" s="10"/>
      <c r="G205" s="10"/>
      <c r="H205" s="10"/>
      <c r="I205" s="10"/>
      <c r="J205" s="2"/>
      <c r="K205" s="2"/>
    </row>
    <row r="206" spans="1:11">
      <c r="A206" s="51" t="s">
        <v>615</v>
      </c>
      <c r="B206" s="5" t="s">
        <v>197</v>
      </c>
      <c r="C206" s="55" t="s">
        <v>198</v>
      </c>
      <c r="D206" s="5" t="s">
        <v>26</v>
      </c>
      <c r="E206" s="11">
        <v>8</v>
      </c>
      <c r="F206" s="11"/>
      <c r="G206" s="11">
        <f>E206*F206</f>
        <v>0</v>
      </c>
      <c r="H206" s="11">
        <v>0.24</v>
      </c>
      <c r="I206" s="11">
        <v>1.92</v>
      </c>
      <c r="J206" s="2"/>
      <c r="K206" s="2"/>
    </row>
    <row r="207" spans="1:11">
      <c r="A207" s="51" t="s">
        <v>616</v>
      </c>
      <c r="B207" s="9" t="s">
        <v>3</v>
      </c>
      <c r="C207" s="54" t="s">
        <v>199</v>
      </c>
      <c r="D207" s="9" t="s">
        <v>3</v>
      </c>
      <c r="E207" s="10"/>
      <c r="F207" s="10"/>
      <c r="G207" s="10"/>
      <c r="H207" s="10"/>
      <c r="I207" s="10"/>
      <c r="J207" s="2"/>
      <c r="K207" s="2"/>
    </row>
    <row r="208" spans="1:11">
      <c r="A208" s="51" t="s">
        <v>617</v>
      </c>
      <c r="B208" s="9" t="s">
        <v>3</v>
      </c>
      <c r="C208" s="54" t="s">
        <v>200</v>
      </c>
      <c r="D208" s="9" t="s">
        <v>3</v>
      </c>
      <c r="E208" s="10"/>
      <c r="F208" s="10"/>
      <c r="G208" s="10"/>
      <c r="H208" s="10"/>
      <c r="I208" s="10"/>
      <c r="J208" s="2"/>
      <c r="K208" s="2"/>
    </row>
    <row r="209" spans="1:11">
      <c r="A209" s="51" t="s">
        <v>618</v>
      </c>
      <c r="B209" s="5" t="s">
        <v>201</v>
      </c>
      <c r="C209" s="55" t="s">
        <v>202</v>
      </c>
      <c r="D209" s="5" t="s">
        <v>26</v>
      </c>
      <c r="E209" s="11">
        <v>6</v>
      </c>
      <c r="F209" s="11"/>
      <c r="G209" s="11">
        <f>E209*F209</f>
        <v>0</v>
      </c>
      <c r="H209" s="11">
        <v>1.47</v>
      </c>
      <c r="I209" s="11">
        <v>8.82</v>
      </c>
      <c r="J209" s="2"/>
      <c r="K209" s="2"/>
    </row>
    <row r="210" spans="1:11">
      <c r="A210" s="51" t="s">
        <v>619</v>
      </c>
      <c r="B210" s="9" t="s">
        <v>3</v>
      </c>
      <c r="C210" s="54" t="s">
        <v>203</v>
      </c>
      <c r="D210" s="9" t="s">
        <v>3</v>
      </c>
      <c r="E210" s="13"/>
      <c r="F210" s="13"/>
      <c r="G210" s="13"/>
      <c r="H210" s="13"/>
      <c r="I210" s="13"/>
      <c r="J210" s="2"/>
      <c r="K210" s="2"/>
    </row>
    <row r="211" spans="1:11">
      <c r="A211" s="51" t="s">
        <v>620</v>
      </c>
      <c r="B211" s="5" t="s">
        <v>3</v>
      </c>
      <c r="C211" s="55" t="s">
        <v>204</v>
      </c>
      <c r="D211" s="5" t="s">
        <v>26</v>
      </c>
      <c r="E211" s="11">
        <v>6</v>
      </c>
      <c r="F211" s="11"/>
      <c r="G211" s="11">
        <f>E211*F211</f>
        <v>0</v>
      </c>
      <c r="H211" s="12"/>
      <c r="I211" s="11">
        <v>0</v>
      </c>
      <c r="J211" s="2"/>
      <c r="K211" s="2"/>
    </row>
    <row r="212" spans="1:11">
      <c r="A212" s="51" t="s">
        <v>621</v>
      </c>
      <c r="B212" s="9" t="s">
        <v>3</v>
      </c>
      <c r="C212" s="54" t="s">
        <v>205</v>
      </c>
      <c r="D212" s="9" t="s">
        <v>3</v>
      </c>
      <c r="E212" s="10"/>
      <c r="F212" s="10"/>
      <c r="G212" s="10"/>
      <c r="H212" s="10"/>
      <c r="I212" s="10"/>
      <c r="J212" s="2"/>
      <c r="K212" s="2"/>
    </row>
    <row r="213" spans="1:11">
      <c r="A213" s="51" t="s">
        <v>622</v>
      </c>
      <c r="B213" s="5" t="s">
        <v>3</v>
      </c>
      <c r="C213" s="55" t="s">
        <v>206</v>
      </c>
      <c r="D213" s="5" t="s">
        <v>26</v>
      </c>
      <c r="E213" s="11">
        <v>12</v>
      </c>
      <c r="F213" s="11"/>
      <c r="G213" s="11">
        <f>E213*F213</f>
        <v>0</v>
      </c>
      <c r="H213" s="12"/>
      <c r="I213" s="11">
        <v>0</v>
      </c>
      <c r="J213" s="2"/>
      <c r="K213" s="2"/>
    </row>
    <row r="214" spans="1:11">
      <c r="A214" s="51" t="s">
        <v>623</v>
      </c>
      <c r="B214" s="9" t="s">
        <v>3</v>
      </c>
      <c r="C214" s="54" t="s">
        <v>207</v>
      </c>
      <c r="D214" s="9" t="s">
        <v>3</v>
      </c>
      <c r="E214" s="13"/>
      <c r="F214" s="13"/>
      <c r="G214" s="13"/>
      <c r="H214" s="13"/>
      <c r="I214" s="13"/>
      <c r="J214" s="2"/>
      <c r="K214" s="2"/>
    </row>
    <row r="215" spans="1:11">
      <c r="A215" s="51" t="s">
        <v>624</v>
      </c>
      <c r="B215" s="9" t="s">
        <v>3</v>
      </c>
      <c r="C215" s="54" t="s">
        <v>208</v>
      </c>
      <c r="D215" s="9" t="s">
        <v>3</v>
      </c>
      <c r="E215" s="10"/>
      <c r="F215" s="10"/>
      <c r="G215" s="10"/>
      <c r="H215" s="10"/>
      <c r="I215" s="10"/>
      <c r="J215" s="2"/>
      <c r="K215" s="2"/>
    </row>
    <row r="216" spans="1:11">
      <c r="A216" s="51" t="s">
        <v>625</v>
      </c>
      <c r="B216" s="5" t="s">
        <v>3</v>
      </c>
      <c r="C216" s="55" t="s">
        <v>209</v>
      </c>
      <c r="D216" s="5" t="s">
        <v>26</v>
      </c>
      <c r="E216" s="11">
        <v>12</v>
      </c>
      <c r="F216" s="11"/>
      <c r="G216" s="11">
        <f>E216*F216</f>
        <v>0</v>
      </c>
      <c r="H216" s="12"/>
      <c r="I216" s="11">
        <v>0</v>
      </c>
      <c r="J216" s="2"/>
      <c r="K216" s="2"/>
    </row>
    <row r="217" spans="1:11">
      <c r="A217" s="51" t="s">
        <v>626</v>
      </c>
      <c r="B217" s="9" t="s">
        <v>3</v>
      </c>
      <c r="C217" s="54" t="s">
        <v>210</v>
      </c>
      <c r="D217" s="9" t="s">
        <v>3</v>
      </c>
      <c r="E217" s="10"/>
      <c r="F217" s="10"/>
      <c r="G217" s="10"/>
      <c r="H217" s="10"/>
      <c r="I217" s="10"/>
      <c r="J217" s="2"/>
      <c r="K217" s="2"/>
    </row>
    <row r="218" spans="1:11">
      <c r="A218" s="51" t="s">
        <v>627</v>
      </c>
      <c r="B218" s="5" t="s">
        <v>3</v>
      </c>
      <c r="C218" s="55" t="s">
        <v>211</v>
      </c>
      <c r="D218" s="5" t="s">
        <v>26</v>
      </c>
      <c r="E218" s="11">
        <v>12</v>
      </c>
      <c r="F218" s="11"/>
      <c r="G218" s="11">
        <f>E218*F218</f>
        <v>0</v>
      </c>
      <c r="H218" s="12"/>
      <c r="I218" s="11">
        <v>0</v>
      </c>
      <c r="J218" s="2"/>
      <c r="K218" s="2"/>
    </row>
    <row r="219" spans="1:11">
      <c r="A219" s="51" t="s">
        <v>628</v>
      </c>
      <c r="B219" s="9" t="s">
        <v>3</v>
      </c>
      <c r="C219" s="54" t="s">
        <v>119</v>
      </c>
      <c r="D219" s="9" t="s">
        <v>3</v>
      </c>
      <c r="E219" s="13"/>
      <c r="F219" s="13"/>
      <c r="G219" s="13"/>
      <c r="H219" s="13"/>
      <c r="I219" s="13"/>
      <c r="J219" s="2"/>
      <c r="K219" s="2"/>
    </row>
    <row r="220" spans="1:11">
      <c r="A220" s="51" t="s">
        <v>629</v>
      </c>
      <c r="B220" s="9" t="s">
        <v>3</v>
      </c>
      <c r="C220" s="54" t="s">
        <v>120</v>
      </c>
      <c r="D220" s="9" t="s">
        <v>3</v>
      </c>
      <c r="E220" s="13"/>
      <c r="F220" s="13"/>
      <c r="G220" s="13"/>
      <c r="H220" s="13"/>
      <c r="I220" s="13"/>
      <c r="J220" s="2"/>
      <c r="K220" s="2"/>
    </row>
    <row r="221" spans="1:11">
      <c r="A221" s="51" t="s">
        <v>630</v>
      </c>
      <c r="B221" s="5" t="s">
        <v>212</v>
      </c>
      <c r="C221" s="55" t="s">
        <v>213</v>
      </c>
      <c r="D221" s="5" t="s">
        <v>123</v>
      </c>
      <c r="E221" s="11">
        <v>24</v>
      </c>
      <c r="F221" s="11"/>
      <c r="G221" s="11">
        <f>E221*F221</f>
        <v>0</v>
      </c>
      <c r="H221" s="11">
        <v>0</v>
      </c>
      <c r="I221" s="11">
        <v>0</v>
      </c>
      <c r="J221" s="2"/>
      <c r="K221" s="2"/>
    </row>
    <row r="222" spans="1:11">
      <c r="A222" s="51" t="s">
        <v>631</v>
      </c>
      <c r="B222" s="9" t="s">
        <v>3</v>
      </c>
      <c r="C222" s="54" t="s">
        <v>214</v>
      </c>
      <c r="D222" s="9" t="s">
        <v>3</v>
      </c>
      <c r="E222" s="13"/>
      <c r="F222" s="13"/>
      <c r="G222" s="13"/>
      <c r="H222" s="13"/>
      <c r="I222" s="13"/>
      <c r="J222" s="2"/>
      <c r="K222" s="2"/>
    </row>
    <row r="223" spans="1:11">
      <c r="A223" s="51" t="s">
        <v>632</v>
      </c>
      <c r="B223" s="5" t="s">
        <v>215</v>
      </c>
      <c r="C223" s="55" t="s">
        <v>216</v>
      </c>
      <c r="D223" s="5" t="s">
        <v>26</v>
      </c>
      <c r="E223" s="11">
        <v>12</v>
      </c>
      <c r="F223" s="11"/>
      <c r="G223" s="11">
        <f>E223*F223</f>
        <v>0</v>
      </c>
      <c r="H223" s="11">
        <v>0</v>
      </c>
      <c r="I223" s="11">
        <v>0</v>
      </c>
      <c r="J223" s="2"/>
      <c r="K223" s="2"/>
    </row>
    <row r="224" spans="1:11">
      <c r="A224" s="51" t="s">
        <v>633</v>
      </c>
      <c r="B224" s="9" t="s">
        <v>3</v>
      </c>
      <c r="C224" s="54" t="s">
        <v>217</v>
      </c>
      <c r="D224" s="9" t="s">
        <v>3</v>
      </c>
      <c r="E224" s="13"/>
      <c r="F224" s="13"/>
      <c r="G224" s="13"/>
      <c r="H224" s="13"/>
      <c r="I224" s="13"/>
      <c r="J224" s="2"/>
      <c r="K224" s="2"/>
    </row>
    <row r="225" spans="1:11">
      <c r="A225" s="51" t="s">
        <v>634</v>
      </c>
      <c r="B225" s="5" t="s">
        <v>218</v>
      </c>
      <c r="C225" s="55" t="s">
        <v>219</v>
      </c>
      <c r="D225" s="5" t="s">
        <v>26</v>
      </c>
      <c r="E225" s="11">
        <v>12</v>
      </c>
      <c r="F225" s="11"/>
      <c r="G225" s="11">
        <f>E225*F225</f>
        <v>0</v>
      </c>
      <c r="H225" s="11">
        <v>0</v>
      </c>
      <c r="I225" s="11">
        <v>0</v>
      </c>
      <c r="J225" s="2"/>
      <c r="K225" s="2"/>
    </row>
    <row r="226" spans="1:11">
      <c r="A226" s="51" t="s">
        <v>635</v>
      </c>
      <c r="B226" s="5" t="s">
        <v>3</v>
      </c>
      <c r="C226" s="55" t="s">
        <v>3</v>
      </c>
      <c r="D226" s="5" t="s">
        <v>3</v>
      </c>
      <c r="E226" s="11"/>
      <c r="F226" s="11"/>
      <c r="G226" s="11"/>
      <c r="H226" s="11"/>
      <c r="I226" s="11"/>
      <c r="J226" s="2"/>
      <c r="K226" s="2"/>
    </row>
    <row r="227" spans="1:11">
      <c r="A227" s="51" t="s">
        <v>636</v>
      </c>
      <c r="B227" s="9" t="s">
        <v>3</v>
      </c>
      <c r="C227" s="54" t="s">
        <v>220</v>
      </c>
      <c r="D227" s="9" t="s">
        <v>3</v>
      </c>
      <c r="E227" s="10"/>
      <c r="F227" s="10"/>
      <c r="G227" s="10"/>
      <c r="H227" s="10"/>
      <c r="I227" s="10"/>
      <c r="J227" s="2"/>
      <c r="K227" s="2"/>
    </row>
    <row r="228" spans="1:11">
      <c r="A228" s="51" t="s">
        <v>637</v>
      </c>
      <c r="B228" s="9" t="s">
        <v>3</v>
      </c>
      <c r="C228" s="54" t="s">
        <v>143</v>
      </c>
      <c r="D228" s="9" t="s">
        <v>3</v>
      </c>
      <c r="E228" s="10"/>
      <c r="F228" s="10"/>
      <c r="G228" s="10"/>
      <c r="H228" s="10"/>
      <c r="I228" s="10"/>
      <c r="J228" s="2"/>
      <c r="K228" s="2"/>
    </row>
    <row r="229" spans="1:11">
      <c r="A229" s="51" t="s">
        <v>638</v>
      </c>
      <c r="B229" s="5" t="s">
        <v>221</v>
      </c>
      <c r="C229" s="55" t="s">
        <v>48</v>
      </c>
      <c r="D229" s="5" t="s">
        <v>95</v>
      </c>
      <c r="E229" s="11">
        <v>0.38</v>
      </c>
      <c r="F229" s="11"/>
      <c r="G229" s="11">
        <f>E229*F229</f>
        <v>0</v>
      </c>
      <c r="H229" s="12"/>
      <c r="I229" s="11">
        <v>0</v>
      </c>
      <c r="J229" s="2"/>
      <c r="K229" s="2"/>
    </row>
    <row r="230" spans="1:11">
      <c r="A230" s="51" t="s">
        <v>639</v>
      </c>
      <c r="B230" s="3" t="s">
        <v>3</v>
      </c>
      <c r="C230" s="53" t="s">
        <v>222</v>
      </c>
      <c r="D230" s="3" t="s">
        <v>3</v>
      </c>
      <c r="E230" s="14"/>
      <c r="F230" s="14"/>
      <c r="G230" s="14">
        <f>SUM(G179:G229)</f>
        <v>0</v>
      </c>
      <c r="H230" s="14"/>
      <c r="I230" s="14">
        <v>22.07</v>
      </c>
      <c r="J230" s="2"/>
      <c r="K230" s="2"/>
    </row>
    <row r="231" spans="1:11">
      <c r="A231" s="51" t="s">
        <v>640</v>
      </c>
      <c r="B231" s="5" t="s">
        <v>3</v>
      </c>
      <c r="C231" s="55" t="s">
        <v>3</v>
      </c>
      <c r="D231" s="5" t="s">
        <v>3</v>
      </c>
      <c r="E231" s="12"/>
      <c r="F231" s="12"/>
      <c r="G231" s="12"/>
      <c r="H231" s="12"/>
      <c r="I231" s="12"/>
      <c r="J231" s="2"/>
      <c r="K231" s="2"/>
    </row>
    <row r="232" spans="1:11">
      <c r="A232" s="51" t="s">
        <v>641</v>
      </c>
      <c r="B232" s="3" t="s">
        <v>3</v>
      </c>
      <c r="C232" s="53" t="s">
        <v>223</v>
      </c>
      <c r="D232" s="3" t="s">
        <v>3</v>
      </c>
      <c r="E232" s="8"/>
      <c r="F232" s="8"/>
      <c r="G232" s="8"/>
      <c r="H232" s="8"/>
      <c r="I232" s="8"/>
      <c r="J232" s="2"/>
      <c r="K232" s="2"/>
    </row>
    <row r="233" spans="1:11">
      <c r="A233" s="51" t="s">
        <v>517</v>
      </c>
      <c r="B233" s="3" t="s">
        <v>3</v>
      </c>
      <c r="C233" s="53" t="s">
        <v>224</v>
      </c>
      <c r="D233" s="3" t="s">
        <v>3</v>
      </c>
      <c r="E233" s="8"/>
      <c r="F233" s="8"/>
      <c r="G233" s="14">
        <v>0</v>
      </c>
      <c r="H233" s="8"/>
      <c r="I233" s="14">
        <v>309.2</v>
      </c>
      <c r="J233" s="2"/>
      <c r="K233" s="2"/>
    </row>
    <row r="234" spans="1:11">
      <c r="A234" s="51" t="s">
        <v>518</v>
      </c>
      <c r="B234" s="5" t="s">
        <v>3</v>
      </c>
      <c r="C234" s="55" t="s">
        <v>3</v>
      </c>
      <c r="D234" s="5" t="s">
        <v>3</v>
      </c>
      <c r="E234" s="12"/>
      <c r="F234" s="12"/>
      <c r="G234" s="12"/>
      <c r="H234" s="12"/>
      <c r="I234" s="12"/>
      <c r="J234" s="2"/>
      <c r="K234" s="2"/>
    </row>
    <row r="235" spans="1:11">
      <c r="A235" s="51" t="s">
        <v>519</v>
      </c>
      <c r="B235" s="3" t="s">
        <v>3</v>
      </c>
      <c r="C235" s="53" t="s">
        <v>225</v>
      </c>
      <c r="D235" s="3" t="s">
        <v>3</v>
      </c>
      <c r="E235" s="8"/>
      <c r="F235" s="8"/>
      <c r="G235" s="8"/>
      <c r="H235" s="8"/>
      <c r="I235" s="8"/>
      <c r="J235" s="2"/>
      <c r="K235" s="2"/>
    </row>
    <row r="236" spans="1:11">
      <c r="A236" s="51" t="s">
        <v>520</v>
      </c>
      <c r="B236" s="9" t="s">
        <v>3</v>
      </c>
      <c r="C236" s="54" t="s">
        <v>226</v>
      </c>
      <c r="D236" s="9" t="s">
        <v>3</v>
      </c>
      <c r="E236" s="10"/>
      <c r="F236" s="10"/>
      <c r="G236" s="10"/>
      <c r="H236" s="10"/>
      <c r="I236" s="10"/>
      <c r="J236" s="2"/>
      <c r="K236" s="2"/>
    </row>
    <row r="237" spans="1:11">
      <c r="A237" s="51" t="s">
        <v>521</v>
      </c>
      <c r="B237" s="5" t="s">
        <v>3</v>
      </c>
      <c r="C237" s="55" t="s">
        <v>227</v>
      </c>
      <c r="D237" s="5" t="s">
        <v>26</v>
      </c>
      <c r="E237" s="11">
        <v>10</v>
      </c>
      <c r="F237" s="11"/>
      <c r="G237" s="11">
        <f>E237*F237</f>
        <v>0</v>
      </c>
      <c r="H237" s="11">
        <v>0.04</v>
      </c>
      <c r="I237" s="11">
        <v>3.28</v>
      </c>
      <c r="J237" s="2"/>
      <c r="K237" s="2"/>
    </row>
    <row r="238" spans="1:11">
      <c r="A238" s="51" t="s">
        <v>522</v>
      </c>
      <c r="B238" s="5" t="s">
        <v>3</v>
      </c>
      <c r="C238" s="55" t="s">
        <v>228</v>
      </c>
      <c r="D238" s="5" t="s">
        <v>26</v>
      </c>
      <c r="E238" s="11">
        <v>0</v>
      </c>
      <c r="F238" s="11"/>
      <c r="G238" s="11">
        <f t="shared" ref="G238:G240" si="6">E238*F238</f>
        <v>0</v>
      </c>
      <c r="H238" s="11">
        <v>0.04</v>
      </c>
      <c r="I238" s="11">
        <v>1.4</v>
      </c>
      <c r="J238" s="2"/>
      <c r="K238" s="2"/>
    </row>
    <row r="239" spans="1:11">
      <c r="A239" s="51" t="s">
        <v>523</v>
      </c>
      <c r="B239" s="5" t="s">
        <v>3</v>
      </c>
      <c r="C239" s="55" t="s">
        <v>229</v>
      </c>
      <c r="D239" s="5" t="s">
        <v>26</v>
      </c>
      <c r="E239" s="11">
        <v>10</v>
      </c>
      <c r="F239" s="11"/>
      <c r="G239" s="11">
        <f t="shared" si="6"/>
        <v>0</v>
      </c>
      <c r="H239" s="11">
        <v>0.05</v>
      </c>
      <c r="I239" s="11">
        <v>0.9</v>
      </c>
      <c r="J239" s="2"/>
      <c r="K239" s="2"/>
    </row>
    <row r="240" spans="1:11">
      <c r="A240" s="51" t="s">
        <v>524</v>
      </c>
      <c r="B240" s="5" t="s">
        <v>3</v>
      </c>
      <c r="C240" s="55" t="s">
        <v>230</v>
      </c>
      <c r="D240" s="5" t="s">
        <v>26</v>
      </c>
      <c r="E240" s="11">
        <v>20</v>
      </c>
      <c r="F240" s="11"/>
      <c r="G240" s="11">
        <f t="shared" si="6"/>
        <v>0</v>
      </c>
      <c r="H240" s="11">
        <v>0.05</v>
      </c>
      <c r="I240" s="11">
        <v>0.85</v>
      </c>
      <c r="J240" s="2"/>
      <c r="K240" s="2"/>
    </row>
    <row r="241" spans="1:11">
      <c r="A241" s="51" t="s">
        <v>525</v>
      </c>
      <c r="B241" s="9" t="s">
        <v>3</v>
      </c>
      <c r="C241" s="54" t="s">
        <v>231</v>
      </c>
      <c r="D241" s="9" t="s">
        <v>3</v>
      </c>
      <c r="E241" s="10"/>
      <c r="F241" s="10"/>
      <c r="G241" s="10"/>
      <c r="H241" s="10"/>
      <c r="I241" s="10"/>
      <c r="J241" s="2"/>
      <c r="K241" s="2"/>
    </row>
    <row r="242" spans="1:11">
      <c r="A242" s="51" t="s">
        <v>526</v>
      </c>
      <c r="B242" s="5" t="s">
        <v>3</v>
      </c>
      <c r="C242" s="55" t="s">
        <v>232</v>
      </c>
      <c r="D242" s="5" t="s">
        <v>42</v>
      </c>
      <c r="E242" s="11">
        <v>14</v>
      </c>
      <c r="F242" s="11"/>
      <c r="G242" s="11">
        <f>E242*F242</f>
        <v>0</v>
      </c>
      <c r="H242" s="11">
        <v>0.31</v>
      </c>
      <c r="I242" s="11">
        <v>23.56</v>
      </c>
      <c r="J242" s="2"/>
      <c r="K242" s="2"/>
    </row>
    <row r="243" spans="1:11">
      <c r="A243" s="51" t="s">
        <v>527</v>
      </c>
      <c r="B243" s="9" t="s">
        <v>3</v>
      </c>
      <c r="C243" s="54" t="s">
        <v>233</v>
      </c>
      <c r="D243" s="9" t="s">
        <v>3</v>
      </c>
      <c r="E243" s="13"/>
      <c r="F243" s="13"/>
      <c r="G243" s="13"/>
      <c r="H243" s="13"/>
      <c r="I243" s="13"/>
      <c r="J243" s="2"/>
      <c r="K243" s="2"/>
    </row>
    <row r="244" spans="1:11">
      <c r="A244" s="51" t="s">
        <v>528</v>
      </c>
      <c r="B244" s="5" t="s">
        <v>3</v>
      </c>
      <c r="C244" s="55" t="s">
        <v>234</v>
      </c>
      <c r="D244" s="5" t="s">
        <v>39</v>
      </c>
      <c r="E244" s="11">
        <v>8</v>
      </c>
      <c r="F244" s="11"/>
      <c r="G244" s="11">
        <f>E244*F244</f>
        <v>0</v>
      </c>
      <c r="H244" s="11">
        <v>0</v>
      </c>
      <c r="I244" s="11">
        <v>0</v>
      </c>
      <c r="J244" s="2"/>
      <c r="K244" s="2"/>
    </row>
    <row r="245" spans="1:11">
      <c r="A245" s="51" t="s">
        <v>529</v>
      </c>
      <c r="B245" s="5" t="s">
        <v>3</v>
      </c>
      <c r="C245" s="55" t="s">
        <v>3</v>
      </c>
      <c r="D245" s="5" t="s">
        <v>3</v>
      </c>
      <c r="E245" s="12"/>
      <c r="F245" s="12"/>
      <c r="G245" s="12"/>
      <c r="H245" s="12"/>
      <c r="I245" s="12"/>
      <c r="J245" s="2"/>
      <c r="K245" s="2"/>
    </row>
    <row r="246" spans="1:11">
      <c r="A246" s="51" t="s">
        <v>530</v>
      </c>
      <c r="B246" s="9" t="s">
        <v>3</v>
      </c>
      <c r="C246" s="54" t="s">
        <v>235</v>
      </c>
      <c r="D246" s="9" t="s">
        <v>3</v>
      </c>
      <c r="E246" s="10"/>
      <c r="F246" s="10"/>
      <c r="G246" s="10"/>
      <c r="H246" s="10"/>
      <c r="I246" s="10"/>
      <c r="J246" s="2"/>
      <c r="K246" s="2"/>
    </row>
    <row r="247" spans="1:11">
      <c r="A247" s="51" t="s">
        <v>531</v>
      </c>
      <c r="B247" s="9" t="s">
        <v>3</v>
      </c>
      <c r="C247" s="54" t="s">
        <v>236</v>
      </c>
      <c r="D247" s="9" t="s">
        <v>3</v>
      </c>
      <c r="E247" s="10"/>
      <c r="F247" s="10"/>
      <c r="G247" s="10"/>
      <c r="H247" s="10"/>
      <c r="I247" s="10"/>
      <c r="J247" s="2"/>
      <c r="K247" s="2"/>
    </row>
    <row r="248" spans="1:11">
      <c r="A248" s="51" t="s">
        <v>532</v>
      </c>
      <c r="B248" s="9" t="s">
        <v>3</v>
      </c>
      <c r="C248" s="54" t="s">
        <v>237</v>
      </c>
      <c r="D248" s="9" t="s">
        <v>3</v>
      </c>
      <c r="E248" s="10"/>
      <c r="F248" s="10"/>
      <c r="G248" s="10"/>
      <c r="H248" s="10"/>
      <c r="I248" s="10"/>
      <c r="J248" s="2"/>
      <c r="K248" s="2"/>
    </row>
    <row r="249" spans="1:11">
      <c r="A249" s="51" t="s">
        <v>533</v>
      </c>
      <c r="B249" s="5" t="s">
        <v>238</v>
      </c>
      <c r="C249" s="55" t="s">
        <v>48</v>
      </c>
      <c r="D249" s="5" t="s">
        <v>95</v>
      </c>
      <c r="E249" s="11">
        <v>1.8</v>
      </c>
      <c r="F249" s="11"/>
      <c r="G249" s="11">
        <f>E249*F249</f>
        <v>0</v>
      </c>
      <c r="H249" s="12"/>
      <c r="I249" s="11">
        <v>0</v>
      </c>
      <c r="J249" s="2"/>
      <c r="K249" s="2"/>
    </row>
    <row r="250" spans="1:11">
      <c r="A250" s="51" t="s">
        <v>534</v>
      </c>
      <c r="B250" s="3" t="s">
        <v>3</v>
      </c>
      <c r="C250" s="53" t="s">
        <v>239</v>
      </c>
      <c r="D250" s="3" t="s">
        <v>3</v>
      </c>
      <c r="E250" s="8"/>
      <c r="F250" s="8"/>
      <c r="G250" s="14">
        <f>SUM(G237:G249)</f>
        <v>0</v>
      </c>
      <c r="H250" s="8"/>
      <c r="I250" s="14">
        <v>29.99</v>
      </c>
      <c r="J250" s="2"/>
      <c r="K250" s="2"/>
    </row>
    <row r="251" spans="1:11">
      <c r="A251" s="51" t="s">
        <v>535</v>
      </c>
      <c r="B251" s="5" t="s">
        <v>3</v>
      </c>
      <c r="C251" s="55" t="s">
        <v>3</v>
      </c>
      <c r="D251" s="5" t="s">
        <v>3</v>
      </c>
      <c r="E251" s="12"/>
      <c r="F251" s="12"/>
      <c r="G251" s="12"/>
      <c r="H251" s="12"/>
      <c r="I251" s="12"/>
      <c r="J251" s="2"/>
      <c r="K251" s="2"/>
    </row>
    <row r="252" spans="1:11">
      <c r="A252" s="51" t="s">
        <v>536</v>
      </c>
      <c r="B252" s="3" t="s">
        <v>3</v>
      </c>
      <c r="C252" s="53" t="s">
        <v>240</v>
      </c>
      <c r="D252" s="3" t="s">
        <v>3</v>
      </c>
      <c r="E252" s="14"/>
      <c r="F252" s="14"/>
      <c r="G252" s="14"/>
      <c r="H252" s="14"/>
      <c r="I252" s="14"/>
      <c r="J252" s="2"/>
      <c r="K252" s="2"/>
    </row>
    <row r="253" spans="1:11">
      <c r="A253" s="51" t="s">
        <v>537</v>
      </c>
      <c r="B253" s="9" t="s">
        <v>3</v>
      </c>
      <c r="C253" s="54" t="s">
        <v>241</v>
      </c>
      <c r="D253" s="9" t="s">
        <v>3</v>
      </c>
      <c r="E253" s="13"/>
      <c r="F253" s="13"/>
      <c r="G253" s="13"/>
      <c r="H253" s="13"/>
      <c r="I253" s="13"/>
      <c r="J253" s="2"/>
      <c r="K253" s="2"/>
    </row>
    <row r="254" spans="1:11">
      <c r="A254" s="51" t="s">
        <v>538</v>
      </c>
      <c r="B254" s="9" t="s">
        <v>3</v>
      </c>
      <c r="C254" s="54" t="s">
        <v>242</v>
      </c>
      <c r="D254" s="9" t="s">
        <v>3</v>
      </c>
      <c r="E254" s="13"/>
      <c r="F254" s="13"/>
      <c r="G254" s="13"/>
      <c r="H254" s="13"/>
      <c r="I254" s="13"/>
      <c r="J254" s="2"/>
      <c r="K254" s="2"/>
    </row>
    <row r="255" spans="1:11">
      <c r="A255" s="51" t="s">
        <v>539</v>
      </c>
      <c r="B255" s="5" t="s">
        <v>243</v>
      </c>
      <c r="C255" s="55" t="s">
        <v>244</v>
      </c>
      <c r="D255" s="5" t="s">
        <v>42</v>
      </c>
      <c r="E255" s="11">
        <v>8.3999999999999986</v>
      </c>
      <c r="F255" s="11"/>
      <c r="G255" s="11">
        <f>E255*F255</f>
        <v>0</v>
      </c>
      <c r="H255" s="11">
        <v>0.03</v>
      </c>
      <c r="I255" s="11">
        <v>1.89</v>
      </c>
      <c r="J255" s="2"/>
      <c r="K255" s="2"/>
    </row>
    <row r="256" spans="1:11">
      <c r="A256" s="51" t="s">
        <v>540</v>
      </c>
      <c r="B256" s="5" t="s">
        <v>245</v>
      </c>
      <c r="C256" s="55" t="s">
        <v>246</v>
      </c>
      <c r="D256" s="5" t="s">
        <v>42</v>
      </c>
      <c r="E256" s="11">
        <v>8.3999999999999986</v>
      </c>
      <c r="F256" s="11"/>
      <c r="G256" s="11">
        <f>E256*F256</f>
        <v>0</v>
      </c>
      <c r="H256" s="11">
        <v>7.0000000000000007E-2</v>
      </c>
      <c r="I256" s="11">
        <v>4.41</v>
      </c>
      <c r="J256" s="2"/>
      <c r="K256" s="2"/>
    </row>
    <row r="257" spans="1:11">
      <c r="A257" s="51" t="s">
        <v>541</v>
      </c>
      <c r="B257" s="3" t="s">
        <v>3</v>
      </c>
      <c r="C257" s="53" t="s">
        <v>247</v>
      </c>
      <c r="D257" s="3" t="s">
        <v>3</v>
      </c>
      <c r="E257" s="14"/>
      <c r="F257" s="14"/>
      <c r="G257" s="14">
        <f>SUM(G255:G256)</f>
        <v>0</v>
      </c>
      <c r="H257" s="14"/>
      <c r="I257" s="14">
        <v>6.3</v>
      </c>
      <c r="J257" s="2"/>
      <c r="K257" s="2"/>
    </row>
    <row r="258" spans="1:11">
      <c r="A258" s="51" t="s">
        <v>542</v>
      </c>
      <c r="B258" s="5" t="s">
        <v>3</v>
      </c>
      <c r="C258" s="55" t="s">
        <v>3</v>
      </c>
      <c r="D258" s="5" t="s">
        <v>3</v>
      </c>
      <c r="E258" s="12"/>
      <c r="F258" s="12"/>
      <c r="G258" s="12"/>
      <c r="H258" s="12"/>
      <c r="I258" s="12"/>
      <c r="J258" s="2"/>
      <c r="K258" s="2"/>
    </row>
    <row r="259" spans="1:11">
      <c r="A259" s="51" t="s">
        <v>543</v>
      </c>
      <c r="B259" s="3" t="s">
        <v>3</v>
      </c>
      <c r="C259" s="53" t="s">
        <v>248</v>
      </c>
      <c r="D259" s="3" t="s">
        <v>3</v>
      </c>
      <c r="E259" s="8"/>
      <c r="F259" s="8"/>
      <c r="G259" s="8"/>
      <c r="H259" s="8"/>
      <c r="I259" s="8"/>
      <c r="J259" s="2"/>
      <c r="K259" s="2"/>
    </row>
    <row r="260" spans="1:11">
      <c r="A260" s="51" t="s">
        <v>544</v>
      </c>
      <c r="B260" s="9" t="s">
        <v>3</v>
      </c>
      <c r="C260" s="54" t="s">
        <v>249</v>
      </c>
      <c r="D260" s="9" t="s">
        <v>3</v>
      </c>
      <c r="E260" s="13"/>
      <c r="F260" s="13"/>
      <c r="G260" s="13"/>
      <c r="H260" s="13"/>
      <c r="I260" s="13"/>
      <c r="J260" s="2"/>
      <c r="K260" s="2"/>
    </row>
    <row r="261" spans="1:11">
      <c r="A261" s="51" t="s">
        <v>545</v>
      </c>
      <c r="B261" s="9" t="s">
        <v>3</v>
      </c>
      <c r="C261" s="54" t="s">
        <v>250</v>
      </c>
      <c r="D261" s="9" t="s">
        <v>3</v>
      </c>
      <c r="E261" s="13"/>
      <c r="F261" s="13"/>
      <c r="G261" s="13"/>
      <c r="H261" s="13"/>
      <c r="I261" s="13"/>
      <c r="J261" s="2"/>
      <c r="K261" s="2"/>
    </row>
    <row r="262" spans="1:11">
      <c r="A262" s="51" t="s">
        <v>546</v>
      </c>
      <c r="B262" s="5" t="s">
        <v>3</v>
      </c>
      <c r="C262" s="55" t="s">
        <v>251</v>
      </c>
      <c r="D262" s="5" t="s">
        <v>42</v>
      </c>
      <c r="E262" s="11">
        <v>14</v>
      </c>
      <c r="F262" s="11"/>
      <c r="G262" s="11">
        <f t="shared" ref="G262" si="7">E262*F262</f>
        <v>0</v>
      </c>
      <c r="H262" s="11"/>
      <c r="I262" s="11">
        <v>0</v>
      </c>
      <c r="J262" s="2"/>
      <c r="K262" s="2"/>
    </row>
    <row r="263" spans="1:11">
      <c r="A263" s="51" t="s">
        <v>547</v>
      </c>
      <c r="B263" s="9" t="s">
        <v>3</v>
      </c>
      <c r="C263" s="54" t="s">
        <v>249</v>
      </c>
      <c r="D263" s="9" t="s">
        <v>3</v>
      </c>
      <c r="E263" s="13"/>
      <c r="F263" s="13"/>
      <c r="G263" s="13"/>
      <c r="H263" s="13"/>
      <c r="I263" s="13"/>
      <c r="J263" s="2"/>
      <c r="K263" s="2"/>
    </row>
    <row r="264" spans="1:11">
      <c r="A264" s="51" t="s">
        <v>548</v>
      </c>
      <c r="B264" s="9" t="s">
        <v>3</v>
      </c>
      <c r="C264" s="54" t="s">
        <v>252</v>
      </c>
      <c r="D264" s="9" t="s">
        <v>3</v>
      </c>
      <c r="E264" s="13"/>
      <c r="F264" s="13"/>
      <c r="G264" s="13"/>
      <c r="H264" s="13"/>
      <c r="I264" s="13"/>
      <c r="J264" s="2"/>
      <c r="K264" s="2"/>
    </row>
    <row r="265" spans="1:11">
      <c r="A265" s="51" t="s">
        <v>549</v>
      </c>
      <c r="B265" s="5" t="s">
        <v>3</v>
      </c>
      <c r="C265" s="55" t="s">
        <v>253</v>
      </c>
      <c r="D265" s="5" t="s">
        <v>42</v>
      </c>
      <c r="E265" s="11">
        <v>19.5</v>
      </c>
      <c r="F265" s="11"/>
      <c r="G265" s="11">
        <f>E265*F265</f>
        <v>0</v>
      </c>
      <c r="H265" s="11"/>
      <c r="I265" s="11">
        <v>0</v>
      </c>
      <c r="J265" s="2"/>
      <c r="K265" s="2"/>
    </row>
    <row r="266" spans="1:11">
      <c r="A266" s="51" t="s">
        <v>550</v>
      </c>
      <c r="B266" s="9" t="s">
        <v>3</v>
      </c>
      <c r="C266" s="54" t="s">
        <v>249</v>
      </c>
      <c r="D266" s="9" t="s">
        <v>3</v>
      </c>
      <c r="E266" s="13"/>
      <c r="F266" s="13"/>
      <c r="G266" s="13"/>
      <c r="H266" s="13"/>
      <c r="I266" s="13"/>
      <c r="J266" s="2"/>
      <c r="K266" s="2"/>
    </row>
    <row r="267" spans="1:11">
      <c r="A267" s="51" t="s">
        <v>551</v>
      </c>
      <c r="B267" s="9" t="s">
        <v>3</v>
      </c>
      <c r="C267" s="54" t="s">
        <v>254</v>
      </c>
      <c r="D267" s="9" t="s">
        <v>3</v>
      </c>
      <c r="E267" s="13"/>
      <c r="F267" s="13"/>
      <c r="G267" s="13"/>
      <c r="H267" s="13"/>
      <c r="I267" s="13"/>
      <c r="J267" s="2"/>
      <c r="K267" s="2"/>
    </row>
    <row r="268" spans="1:11">
      <c r="A268" s="51" t="s">
        <v>552</v>
      </c>
      <c r="B268" s="5" t="s">
        <v>3</v>
      </c>
      <c r="C268" s="55" t="s">
        <v>255</v>
      </c>
      <c r="D268" s="5" t="s">
        <v>42</v>
      </c>
      <c r="E268" s="11">
        <v>48.3</v>
      </c>
      <c r="F268" s="11"/>
      <c r="G268" s="11">
        <f>E268*F268</f>
        <v>0</v>
      </c>
      <c r="H268" s="11"/>
      <c r="I268" s="11">
        <v>0</v>
      </c>
      <c r="J268" s="2"/>
      <c r="K268" s="2"/>
    </row>
    <row r="269" spans="1:11">
      <c r="A269" s="51" t="s">
        <v>553</v>
      </c>
      <c r="B269" s="9" t="s">
        <v>3</v>
      </c>
      <c r="C269" s="54" t="s">
        <v>256</v>
      </c>
      <c r="D269" s="9" t="s">
        <v>3</v>
      </c>
      <c r="E269" s="13"/>
      <c r="F269" s="13"/>
      <c r="G269" s="13"/>
      <c r="H269" s="13"/>
      <c r="I269" s="13"/>
      <c r="J269" s="2"/>
      <c r="K269" s="2"/>
    </row>
    <row r="270" spans="1:11">
      <c r="A270" s="51" t="s">
        <v>554</v>
      </c>
      <c r="B270" s="9" t="s">
        <v>3</v>
      </c>
      <c r="C270" s="54" t="s">
        <v>257</v>
      </c>
      <c r="D270" s="9" t="s">
        <v>3</v>
      </c>
      <c r="E270" s="13"/>
      <c r="F270" s="13"/>
      <c r="G270" s="13"/>
      <c r="H270" s="13"/>
      <c r="I270" s="13"/>
      <c r="J270" s="2"/>
      <c r="K270" s="2"/>
    </row>
    <row r="271" spans="1:11">
      <c r="A271" s="51" t="s">
        <v>555</v>
      </c>
      <c r="B271" s="5" t="s">
        <v>258</v>
      </c>
      <c r="C271" s="55" t="s">
        <v>259</v>
      </c>
      <c r="D271" s="5" t="s">
        <v>42</v>
      </c>
      <c r="E271" s="11">
        <v>81.8</v>
      </c>
      <c r="F271" s="11"/>
      <c r="G271" s="11">
        <f>E271*F271</f>
        <v>0</v>
      </c>
      <c r="H271" s="11">
        <v>0</v>
      </c>
      <c r="I271" s="11">
        <v>0</v>
      </c>
      <c r="J271" s="2"/>
      <c r="K271" s="2"/>
    </row>
    <row r="272" spans="1:11">
      <c r="A272" s="51" t="s">
        <v>556</v>
      </c>
      <c r="B272" s="5" t="s">
        <v>3</v>
      </c>
      <c r="C272" s="55" t="s">
        <v>3</v>
      </c>
      <c r="D272" s="5" t="s">
        <v>3</v>
      </c>
      <c r="E272" s="11"/>
      <c r="F272" s="11"/>
      <c r="G272" s="11"/>
      <c r="H272" s="11"/>
      <c r="I272" s="11"/>
      <c r="J272" s="2"/>
      <c r="K272" s="2"/>
    </row>
    <row r="273" spans="1:11">
      <c r="A273" s="51" t="s">
        <v>557</v>
      </c>
      <c r="B273" s="9" t="s">
        <v>3</v>
      </c>
      <c r="C273" s="54" t="s">
        <v>235</v>
      </c>
      <c r="D273" s="9" t="s">
        <v>3</v>
      </c>
      <c r="E273" s="13"/>
      <c r="F273" s="13"/>
      <c r="G273" s="13"/>
      <c r="H273" s="13"/>
      <c r="I273" s="13"/>
      <c r="J273" s="2"/>
      <c r="K273" s="2"/>
    </row>
    <row r="274" spans="1:11">
      <c r="A274" s="51" t="s">
        <v>558</v>
      </c>
      <c r="B274" s="9" t="s">
        <v>3</v>
      </c>
      <c r="C274" s="54" t="s">
        <v>260</v>
      </c>
      <c r="D274" s="9" t="s">
        <v>3</v>
      </c>
      <c r="E274" s="13"/>
      <c r="F274" s="13"/>
      <c r="G274" s="13"/>
      <c r="H274" s="13"/>
      <c r="I274" s="13"/>
      <c r="J274" s="2"/>
      <c r="K274" s="2"/>
    </row>
    <row r="275" spans="1:11">
      <c r="A275" s="51" t="s">
        <v>559</v>
      </c>
      <c r="B275" s="5" t="s">
        <v>261</v>
      </c>
      <c r="C275" s="55" t="s">
        <v>48</v>
      </c>
      <c r="D275" s="5" t="s">
        <v>95</v>
      </c>
      <c r="E275" s="11">
        <v>2</v>
      </c>
      <c r="F275" s="11"/>
      <c r="G275" s="11">
        <f>E275*F275</f>
        <v>0</v>
      </c>
      <c r="H275" s="11"/>
      <c r="I275" s="11">
        <v>0</v>
      </c>
      <c r="J275" s="2"/>
      <c r="K275" s="2"/>
    </row>
    <row r="276" spans="1:11">
      <c r="A276" s="51" t="s">
        <v>560</v>
      </c>
      <c r="B276" s="3" t="s">
        <v>3</v>
      </c>
      <c r="C276" s="53" t="s">
        <v>262</v>
      </c>
      <c r="D276" s="3" t="s">
        <v>3</v>
      </c>
      <c r="E276" s="8"/>
      <c r="F276" s="8"/>
      <c r="G276" s="14">
        <f>SUM(G262:G275)</f>
        <v>0</v>
      </c>
      <c r="H276" s="8"/>
      <c r="I276" s="14"/>
      <c r="J276" s="2"/>
      <c r="K276" s="2"/>
    </row>
    <row r="277" spans="1:11">
      <c r="A277" s="51" t="s">
        <v>561</v>
      </c>
      <c r="B277" s="5" t="s">
        <v>3</v>
      </c>
      <c r="C277" s="55" t="s">
        <v>3</v>
      </c>
      <c r="D277" s="5" t="s">
        <v>3</v>
      </c>
      <c r="E277" s="12"/>
      <c r="F277" s="12"/>
      <c r="G277" s="12"/>
      <c r="H277" s="12"/>
      <c r="I277" s="12"/>
      <c r="J277" s="2"/>
      <c r="K277" s="2"/>
    </row>
    <row r="278" spans="1:11">
      <c r="A278" s="51" t="s">
        <v>562</v>
      </c>
      <c r="B278" s="3" t="s">
        <v>3</v>
      </c>
      <c r="C278" s="53" t="s">
        <v>263</v>
      </c>
      <c r="D278" s="3" t="s">
        <v>3</v>
      </c>
      <c r="E278" s="8"/>
      <c r="F278" s="8"/>
      <c r="G278" s="8"/>
      <c r="H278" s="8"/>
      <c r="I278" s="8"/>
      <c r="J278" s="2"/>
      <c r="K278" s="2"/>
    </row>
    <row r="279" spans="1:11">
      <c r="A279" s="51" t="s">
        <v>563</v>
      </c>
      <c r="B279" s="9" t="s">
        <v>3</v>
      </c>
      <c r="C279" s="54" t="s">
        <v>595</v>
      </c>
      <c r="D279" s="9" t="s">
        <v>3</v>
      </c>
      <c r="E279" s="10"/>
      <c r="F279" s="10"/>
      <c r="G279" s="10"/>
      <c r="H279" s="10"/>
      <c r="I279" s="10"/>
      <c r="J279" s="2"/>
      <c r="K279" s="2"/>
    </row>
    <row r="280" spans="1:11">
      <c r="A280" s="51" t="s">
        <v>564</v>
      </c>
      <c r="B280" s="5" t="s">
        <v>3</v>
      </c>
      <c r="C280" s="55" t="s">
        <v>592</v>
      </c>
      <c r="D280" s="5" t="s">
        <v>77</v>
      </c>
      <c r="E280" s="11">
        <v>1</v>
      </c>
      <c r="F280" s="11"/>
      <c r="G280" s="11">
        <f>E280*F280</f>
        <v>0</v>
      </c>
      <c r="H280" s="12"/>
      <c r="I280" s="11">
        <v>0</v>
      </c>
      <c r="J280" s="2"/>
      <c r="K280" s="2"/>
    </row>
    <row r="281" spans="1:11">
      <c r="A281" s="51" t="s">
        <v>565</v>
      </c>
      <c r="B281" s="5" t="s">
        <v>607</v>
      </c>
      <c r="C281" s="55" t="s">
        <v>765</v>
      </c>
      <c r="D281" s="65" t="s">
        <v>610</v>
      </c>
      <c r="E281" s="11">
        <v>6.0500000000000007</v>
      </c>
      <c r="F281" s="61"/>
      <c r="G281" s="66">
        <f t="shared" ref="G281:G283" si="8">E281*F281</f>
        <v>0</v>
      </c>
      <c r="H281" s="12"/>
      <c r="I281" s="11">
        <v>0</v>
      </c>
      <c r="J281" s="2"/>
      <c r="K281" s="2"/>
    </row>
    <row r="282" spans="1:11" ht="30">
      <c r="A282" s="51" t="s">
        <v>566</v>
      </c>
      <c r="B282" s="65" t="s">
        <v>609</v>
      </c>
      <c r="C282" s="67" t="s">
        <v>766</v>
      </c>
      <c r="D282" s="65" t="s">
        <v>610</v>
      </c>
      <c r="E282" s="66">
        <v>6.0500000000000007</v>
      </c>
      <c r="F282" s="66"/>
      <c r="G282" s="66">
        <f t="shared" si="8"/>
        <v>0</v>
      </c>
      <c r="H282" s="12"/>
      <c r="I282" s="11">
        <v>0</v>
      </c>
      <c r="J282" s="2"/>
      <c r="K282" s="2"/>
    </row>
    <row r="283" spans="1:11">
      <c r="A283" s="51" t="s">
        <v>567</v>
      </c>
      <c r="B283" s="5" t="s">
        <v>3</v>
      </c>
      <c r="C283" s="55" t="s">
        <v>767</v>
      </c>
      <c r="D283" s="5" t="s">
        <v>77</v>
      </c>
      <c r="E283" s="11">
        <v>1</v>
      </c>
      <c r="F283" s="11"/>
      <c r="G283" s="66">
        <f t="shared" si="8"/>
        <v>0</v>
      </c>
      <c r="H283" s="12"/>
      <c r="I283" s="11">
        <v>0</v>
      </c>
      <c r="J283" s="2"/>
      <c r="K283" s="2"/>
    </row>
    <row r="284" spans="1:11" ht="20.25">
      <c r="A284" s="51" t="s">
        <v>568</v>
      </c>
      <c r="B284" s="5" t="s">
        <v>3</v>
      </c>
      <c r="C284" s="55" t="s">
        <v>599</v>
      </c>
      <c r="D284" s="5" t="s">
        <v>77</v>
      </c>
      <c r="E284" s="11">
        <v>1</v>
      </c>
      <c r="F284" s="11"/>
      <c r="G284" s="11">
        <f t="shared" ref="G284:G289" si="9">E284*F284</f>
        <v>0</v>
      </c>
      <c r="H284" s="12"/>
      <c r="I284" s="11">
        <v>0</v>
      </c>
      <c r="J284" s="2"/>
      <c r="K284" s="2"/>
    </row>
    <row r="285" spans="1:11">
      <c r="A285" s="51" t="s">
        <v>569</v>
      </c>
      <c r="B285" s="5" t="s">
        <v>3</v>
      </c>
      <c r="C285" s="55" t="s">
        <v>264</v>
      </c>
      <c r="D285" s="5" t="s">
        <v>77</v>
      </c>
      <c r="E285" s="11">
        <v>1</v>
      </c>
      <c r="F285" s="11"/>
      <c r="G285" s="11">
        <f t="shared" si="9"/>
        <v>0</v>
      </c>
      <c r="H285" s="12"/>
      <c r="I285" s="11">
        <v>0</v>
      </c>
      <c r="J285" s="2"/>
      <c r="K285" s="2"/>
    </row>
    <row r="286" spans="1:11" ht="20.25">
      <c r="A286" s="51" t="s">
        <v>570</v>
      </c>
      <c r="B286" s="5" t="s">
        <v>3</v>
      </c>
      <c r="C286" s="55" t="s">
        <v>265</v>
      </c>
      <c r="D286" s="5" t="s">
        <v>77</v>
      </c>
      <c r="E286" s="11">
        <v>1</v>
      </c>
      <c r="F286" s="11"/>
      <c r="G286" s="11">
        <f t="shared" si="9"/>
        <v>0</v>
      </c>
      <c r="H286" s="12"/>
      <c r="I286" s="11">
        <v>0</v>
      </c>
      <c r="J286" s="2"/>
      <c r="K286" s="2"/>
    </row>
    <row r="287" spans="1:11" ht="20.25">
      <c r="A287" s="51" t="s">
        <v>571</v>
      </c>
      <c r="B287" s="5" t="s">
        <v>3</v>
      </c>
      <c r="C287" s="55" t="s">
        <v>593</v>
      </c>
      <c r="D287" s="5" t="s">
        <v>77</v>
      </c>
      <c r="E287" s="11">
        <v>1</v>
      </c>
      <c r="F287" s="11"/>
      <c r="G287" s="11">
        <f t="shared" si="9"/>
        <v>0</v>
      </c>
      <c r="H287" s="12"/>
      <c r="I287" s="11">
        <v>0</v>
      </c>
      <c r="J287" s="2"/>
      <c r="K287" s="2"/>
    </row>
    <row r="288" spans="1:11">
      <c r="A288" s="51" t="s">
        <v>572</v>
      </c>
      <c r="B288" s="5" t="s">
        <v>3</v>
      </c>
      <c r="C288" s="55" t="s">
        <v>266</v>
      </c>
      <c r="D288" s="5" t="s">
        <v>77</v>
      </c>
      <c r="E288" s="11">
        <v>1</v>
      </c>
      <c r="F288" s="11"/>
      <c r="G288" s="11">
        <f t="shared" si="9"/>
        <v>0</v>
      </c>
      <c r="H288" s="12"/>
      <c r="I288" s="11">
        <v>0</v>
      </c>
      <c r="J288" s="2"/>
      <c r="K288" s="2"/>
    </row>
    <row r="289" spans="1:11">
      <c r="A289" s="51" t="s">
        <v>573</v>
      </c>
      <c r="B289" s="5" t="s">
        <v>3</v>
      </c>
      <c r="C289" s="55" t="s">
        <v>594</v>
      </c>
      <c r="D289" s="5" t="s">
        <v>77</v>
      </c>
      <c r="E289" s="11">
        <v>1</v>
      </c>
      <c r="F289" s="11"/>
      <c r="G289" s="11">
        <f t="shared" si="9"/>
        <v>0</v>
      </c>
      <c r="H289" s="11"/>
      <c r="I289" s="11">
        <v>0</v>
      </c>
      <c r="J289" s="2"/>
      <c r="K289" s="2"/>
    </row>
    <row r="290" spans="1:11">
      <c r="A290" s="51" t="s">
        <v>574</v>
      </c>
      <c r="B290" s="5"/>
      <c r="C290" s="55" t="s">
        <v>768</v>
      </c>
      <c r="D290" s="5" t="s">
        <v>77</v>
      </c>
      <c r="E290" s="11">
        <v>1</v>
      </c>
      <c r="F290" s="11"/>
      <c r="G290" s="66">
        <f>E290*F290</f>
        <v>0</v>
      </c>
      <c r="H290" s="11"/>
      <c r="I290" s="11"/>
      <c r="J290" s="2"/>
      <c r="K290" s="2"/>
    </row>
    <row r="291" spans="1:11">
      <c r="A291" s="51" t="s">
        <v>575</v>
      </c>
      <c r="B291" s="9" t="s">
        <v>3</v>
      </c>
      <c r="C291" s="54" t="s">
        <v>50</v>
      </c>
      <c r="D291" s="9" t="s">
        <v>3</v>
      </c>
      <c r="E291" s="13"/>
      <c r="F291" s="13"/>
      <c r="G291" s="13"/>
      <c r="H291" s="13"/>
      <c r="I291" s="13"/>
      <c r="J291" s="2"/>
      <c r="K291" s="2"/>
    </row>
    <row r="292" spans="1:11">
      <c r="A292" s="51" t="s">
        <v>576</v>
      </c>
      <c r="B292" s="5" t="s">
        <v>51</v>
      </c>
      <c r="C292" s="55" t="s">
        <v>52</v>
      </c>
      <c r="D292" s="5" t="s">
        <v>49</v>
      </c>
      <c r="E292" s="11">
        <v>4</v>
      </c>
      <c r="F292" s="11"/>
      <c r="G292" s="11">
        <f>E292*F292</f>
        <v>0</v>
      </c>
      <c r="H292" s="11">
        <v>0</v>
      </c>
      <c r="I292" s="11">
        <v>0</v>
      </c>
      <c r="J292" s="2"/>
      <c r="K292" s="2"/>
    </row>
    <row r="293" spans="1:11">
      <c r="A293" s="51" t="s">
        <v>577</v>
      </c>
      <c r="B293" s="65" t="s">
        <v>608</v>
      </c>
      <c r="C293" s="64" t="s">
        <v>54</v>
      </c>
      <c r="D293" s="62" t="s">
        <v>49</v>
      </c>
      <c r="E293" s="63">
        <v>4</v>
      </c>
      <c r="F293" s="63"/>
      <c r="G293" s="11">
        <f>E293*F293</f>
        <v>0</v>
      </c>
      <c r="H293" s="11">
        <v>0</v>
      </c>
      <c r="I293" s="11">
        <v>0</v>
      </c>
      <c r="J293" s="2"/>
      <c r="K293" s="2"/>
    </row>
    <row r="294" spans="1:11">
      <c r="A294" s="51" t="s">
        <v>642</v>
      </c>
      <c r="B294" s="9" t="s">
        <v>3</v>
      </c>
      <c r="C294" s="54" t="s">
        <v>267</v>
      </c>
      <c r="D294" s="9" t="s">
        <v>3</v>
      </c>
      <c r="E294" s="13"/>
      <c r="F294" s="13"/>
      <c r="G294" s="13"/>
      <c r="H294" s="13"/>
      <c r="I294" s="13"/>
      <c r="J294" s="2"/>
      <c r="K294" s="2"/>
    </row>
    <row r="295" spans="1:11">
      <c r="A295" s="51" t="s">
        <v>643</v>
      </c>
      <c r="B295" s="5" t="s">
        <v>3</v>
      </c>
      <c r="C295" s="55" t="s">
        <v>268</v>
      </c>
      <c r="D295" s="5" t="s">
        <v>26</v>
      </c>
      <c r="E295" s="11">
        <v>1</v>
      </c>
      <c r="F295" s="11"/>
      <c r="G295" s="11">
        <f>E295*F295</f>
        <v>0</v>
      </c>
      <c r="H295" s="12"/>
      <c r="I295" s="11">
        <v>0</v>
      </c>
      <c r="J295" s="2"/>
      <c r="K295" s="2"/>
    </row>
    <row r="296" spans="1:11">
      <c r="A296" s="51" t="s">
        <v>644</v>
      </c>
      <c r="B296" s="5" t="s">
        <v>3</v>
      </c>
      <c r="C296" s="55" t="s">
        <v>596</v>
      </c>
      <c r="D296" s="5" t="s">
        <v>26</v>
      </c>
      <c r="E296" s="11">
        <v>6</v>
      </c>
      <c r="F296" s="11"/>
      <c r="G296" s="11">
        <f>E296*F296</f>
        <v>0</v>
      </c>
      <c r="H296" s="12"/>
      <c r="I296" s="11">
        <v>0</v>
      </c>
      <c r="J296" s="2"/>
      <c r="K296" s="2"/>
    </row>
    <row r="297" spans="1:11">
      <c r="A297" s="51" t="s">
        <v>578</v>
      </c>
      <c r="B297" s="5" t="s">
        <v>3</v>
      </c>
      <c r="C297" s="55" t="s">
        <v>597</v>
      </c>
      <c r="D297" s="5" t="s">
        <v>26</v>
      </c>
      <c r="E297" s="11">
        <v>2</v>
      </c>
      <c r="F297" s="11"/>
      <c r="G297" s="11">
        <f>E297*F297</f>
        <v>0</v>
      </c>
      <c r="H297" s="12"/>
      <c r="I297" s="11">
        <v>0</v>
      </c>
      <c r="J297" s="2"/>
      <c r="K297" s="2"/>
    </row>
    <row r="298" spans="1:11">
      <c r="A298" s="51" t="s">
        <v>579</v>
      </c>
      <c r="B298" s="5"/>
      <c r="C298" s="55" t="s">
        <v>598</v>
      </c>
      <c r="D298" s="5" t="s">
        <v>77</v>
      </c>
      <c r="E298" s="11">
        <v>1</v>
      </c>
      <c r="F298" s="11"/>
      <c r="G298" s="11">
        <f>E298*F298</f>
        <v>0</v>
      </c>
      <c r="H298" s="11"/>
      <c r="I298" s="11"/>
      <c r="J298" s="2"/>
      <c r="K298" s="2"/>
    </row>
    <row r="299" spans="1:11">
      <c r="A299" s="51" t="s">
        <v>580</v>
      </c>
      <c r="B299" s="3" t="s">
        <v>3</v>
      </c>
      <c r="C299" s="53" t="s">
        <v>269</v>
      </c>
      <c r="D299" s="3" t="s">
        <v>3</v>
      </c>
      <c r="E299" s="8"/>
      <c r="F299" s="8"/>
      <c r="G299" s="14">
        <f>SUM(G280:G298)</f>
        <v>0</v>
      </c>
      <c r="H299" s="8"/>
      <c r="I299" s="14"/>
      <c r="J299" s="2"/>
      <c r="K299" s="2"/>
    </row>
    <row r="300" spans="1:11">
      <c r="A300" s="51" t="s">
        <v>581</v>
      </c>
      <c r="B300" s="5" t="s">
        <v>3</v>
      </c>
      <c r="C300" s="55" t="s">
        <v>3</v>
      </c>
      <c r="D300" s="5" t="s">
        <v>3</v>
      </c>
      <c r="E300" s="12"/>
      <c r="F300" s="12"/>
      <c r="G300" s="12"/>
      <c r="H300" s="12"/>
      <c r="I300" s="12"/>
      <c r="J300" s="2"/>
      <c r="K300" s="2"/>
    </row>
    <row r="301" spans="1:11">
      <c r="A301" s="51" t="s">
        <v>704</v>
      </c>
      <c r="B301" s="3" t="s">
        <v>3</v>
      </c>
      <c r="C301" s="53" t="s">
        <v>270</v>
      </c>
      <c r="D301" s="3" t="s">
        <v>3</v>
      </c>
      <c r="E301" s="8"/>
      <c r="F301" s="8"/>
      <c r="G301" s="8"/>
      <c r="H301" s="8"/>
      <c r="I301" s="8"/>
      <c r="J301" s="2"/>
      <c r="K301" s="2"/>
    </row>
    <row r="302" spans="1:11">
      <c r="A302" s="51" t="s">
        <v>705</v>
      </c>
      <c r="B302" s="9" t="s">
        <v>3</v>
      </c>
      <c r="C302" s="54" t="s">
        <v>271</v>
      </c>
      <c r="D302" s="9" t="s">
        <v>3</v>
      </c>
      <c r="E302" s="10"/>
      <c r="F302" s="10"/>
      <c r="G302" s="10"/>
      <c r="H302" s="10"/>
      <c r="I302" s="10"/>
      <c r="J302" s="2"/>
      <c r="K302" s="2"/>
    </row>
    <row r="303" spans="1:11" ht="30">
      <c r="A303" s="51" t="s">
        <v>706</v>
      </c>
      <c r="B303" s="5" t="s">
        <v>3</v>
      </c>
      <c r="C303" s="55" t="s">
        <v>272</v>
      </c>
      <c r="D303" s="5" t="s">
        <v>77</v>
      </c>
      <c r="E303" s="11">
        <v>1</v>
      </c>
      <c r="F303" s="11"/>
      <c r="G303" s="11">
        <f>E303*F303</f>
        <v>0</v>
      </c>
      <c r="H303" s="12"/>
      <c r="I303" s="11">
        <v>0</v>
      </c>
      <c r="J303" s="2"/>
      <c r="K303" s="2"/>
    </row>
    <row r="304" spans="1:11">
      <c r="A304" s="51" t="s">
        <v>707</v>
      </c>
      <c r="B304" s="5" t="s">
        <v>3</v>
      </c>
      <c r="C304" s="55" t="s">
        <v>273</v>
      </c>
      <c r="D304" s="5" t="s">
        <v>77</v>
      </c>
      <c r="E304" s="11">
        <v>1</v>
      </c>
      <c r="F304" s="11"/>
      <c r="G304" s="11">
        <f t="shared" ref="G304:G309" si="10">E304*F304</f>
        <v>0</v>
      </c>
      <c r="H304" s="12"/>
      <c r="I304" s="11">
        <v>0</v>
      </c>
      <c r="J304" s="2"/>
      <c r="K304" s="2"/>
    </row>
    <row r="305" spans="1:11">
      <c r="A305" s="51" t="s">
        <v>708</v>
      </c>
      <c r="B305" s="5" t="s">
        <v>3</v>
      </c>
      <c r="C305" s="55" t="s">
        <v>274</v>
      </c>
      <c r="D305" s="5" t="s">
        <v>77</v>
      </c>
      <c r="E305" s="11">
        <v>1</v>
      </c>
      <c r="F305" s="11"/>
      <c r="G305" s="11">
        <f t="shared" si="10"/>
        <v>0</v>
      </c>
      <c r="H305" s="12"/>
      <c r="I305" s="11">
        <v>0</v>
      </c>
      <c r="J305" s="2"/>
      <c r="K305" s="2"/>
    </row>
    <row r="306" spans="1:11" ht="20.25">
      <c r="A306" s="51" t="s">
        <v>709</v>
      </c>
      <c r="B306" s="5" t="s">
        <v>3</v>
      </c>
      <c r="C306" s="55" t="s">
        <v>275</v>
      </c>
      <c r="D306" s="5" t="s">
        <v>77</v>
      </c>
      <c r="E306" s="11">
        <v>1</v>
      </c>
      <c r="F306" s="11"/>
      <c r="G306" s="11">
        <f t="shared" si="10"/>
        <v>0</v>
      </c>
      <c r="H306" s="12"/>
      <c r="I306" s="11">
        <v>0</v>
      </c>
      <c r="J306" s="2"/>
      <c r="K306" s="2"/>
    </row>
    <row r="307" spans="1:11">
      <c r="A307" s="51" t="s">
        <v>710</v>
      </c>
      <c r="B307" s="9" t="s">
        <v>3</v>
      </c>
      <c r="C307" s="54" t="s">
        <v>276</v>
      </c>
      <c r="D307" s="9" t="s">
        <v>3</v>
      </c>
      <c r="E307" s="13"/>
      <c r="F307" s="13"/>
      <c r="G307" s="11">
        <f t="shared" si="10"/>
        <v>0</v>
      </c>
      <c r="H307" s="13"/>
      <c r="I307" s="13"/>
      <c r="J307" s="2"/>
      <c r="K307" s="2"/>
    </row>
    <row r="308" spans="1:11">
      <c r="A308" s="51" t="s">
        <v>711</v>
      </c>
      <c r="B308" s="5" t="s">
        <v>3</v>
      </c>
      <c r="C308" s="55" t="s">
        <v>277</v>
      </c>
      <c r="D308" s="5" t="s">
        <v>77</v>
      </c>
      <c r="E308" s="11">
        <v>1</v>
      </c>
      <c r="F308" s="11"/>
      <c r="G308" s="11">
        <f t="shared" si="10"/>
        <v>0</v>
      </c>
      <c r="H308" s="11">
        <v>0</v>
      </c>
      <c r="I308" s="11">
        <v>0</v>
      </c>
      <c r="J308" s="2"/>
      <c r="K308" s="2"/>
    </row>
    <row r="309" spans="1:11">
      <c r="A309" s="51" t="s">
        <v>712</v>
      </c>
      <c r="B309" s="5" t="s">
        <v>3</v>
      </c>
      <c r="C309" s="55" t="s">
        <v>278</v>
      </c>
      <c r="D309" s="5" t="s">
        <v>77</v>
      </c>
      <c r="E309" s="11">
        <v>1</v>
      </c>
      <c r="F309" s="11"/>
      <c r="G309" s="11">
        <f t="shared" si="10"/>
        <v>0</v>
      </c>
      <c r="H309" s="11">
        <v>0</v>
      </c>
      <c r="I309" s="11">
        <v>0</v>
      </c>
      <c r="J309" s="2"/>
      <c r="K309" s="2"/>
    </row>
    <row r="310" spans="1:11">
      <c r="A310" s="51" t="s">
        <v>713</v>
      </c>
      <c r="B310" s="9" t="s">
        <v>3</v>
      </c>
      <c r="C310" s="54" t="s">
        <v>279</v>
      </c>
      <c r="D310" s="9" t="s">
        <v>3</v>
      </c>
      <c r="E310" s="10"/>
      <c r="F310" s="10"/>
      <c r="G310" s="10"/>
      <c r="H310" s="10"/>
      <c r="I310" s="10"/>
      <c r="J310" s="2"/>
      <c r="K310" s="2"/>
    </row>
    <row r="311" spans="1:11">
      <c r="A311" s="51" t="s">
        <v>714</v>
      </c>
      <c r="B311" s="5" t="s">
        <v>3</v>
      </c>
      <c r="C311" s="55" t="s">
        <v>280</v>
      </c>
      <c r="D311" s="5" t="s">
        <v>77</v>
      </c>
      <c r="E311" s="11">
        <v>1</v>
      </c>
      <c r="F311" s="11"/>
      <c r="G311" s="11">
        <f>E311*F311</f>
        <v>0</v>
      </c>
      <c r="H311" s="12"/>
      <c r="I311" s="11">
        <v>0</v>
      </c>
      <c r="J311" s="2"/>
      <c r="K311" s="2"/>
    </row>
    <row r="312" spans="1:11">
      <c r="A312" s="51" t="s">
        <v>715</v>
      </c>
      <c r="B312" s="3" t="s">
        <v>3</v>
      </c>
      <c r="C312" s="53" t="s">
        <v>281</v>
      </c>
      <c r="D312" s="3" t="s">
        <v>3</v>
      </c>
      <c r="E312" s="8"/>
      <c r="F312" s="8"/>
      <c r="G312" s="14">
        <f>SUM(G303:G311)</f>
        <v>0</v>
      </c>
      <c r="H312" s="8"/>
      <c r="I312" s="14"/>
      <c r="J312" s="2"/>
      <c r="K312" s="2"/>
    </row>
    <row r="313" spans="1:11">
      <c r="A313" s="51" t="s">
        <v>716</v>
      </c>
      <c r="B313" s="5" t="s">
        <v>3</v>
      </c>
      <c r="C313" s="55" t="s">
        <v>3</v>
      </c>
      <c r="D313" s="5" t="s">
        <v>3</v>
      </c>
      <c r="E313" s="12"/>
      <c r="F313" s="12"/>
      <c r="G313" s="12"/>
      <c r="H313" s="12"/>
      <c r="I313" s="12"/>
      <c r="J313" s="2"/>
      <c r="K313" s="2"/>
    </row>
    <row r="314" spans="1:11">
      <c r="A314" s="51" t="s">
        <v>717</v>
      </c>
      <c r="B314" s="3" t="s">
        <v>3</v>
      </c>
      <c r="C314" s="53" t="s">
        <v>282</v>
      </c>
      <c r="D314" s="3" t="s">
        <v>3</v>
      </c>
      <c r="E314" s="8"/>
      <c r="F314" s="8"/>
      <c r="G314" s="8"/>
      <c r="H314" s="8"/>
      <c r="I314" s="8"/>
      <c r="J314" s="2"/>
      <c r="K314" s="2"/>
    </row>
    <row r="315" spans="1:11">
      <c r="A315" s="51" t="s">
        <v>718</v>
      </c>
      <c r="B315" s="9" t="s">
        <v>3</v>
      </c>
      <c r="C315" s="54" t="s">
        <v>283</v>
      </c>
      <c r="D315" s="9" t="s">
        <v>3</v>
      </c>
      <c r="E315" s="10"/>
      <c r="F315" s="10"/>
      <c r="G315" s="10"/>
      <c r="H315" s="10"/>
      <c r="I315" s="10"/>
      <c r="J315" s="2"/>
      <c r="K315" s="2"/>
    </row>
    <row r="316" spans="1:11">
      <c r="A316" s="51" t="s">
        <v>719</v>
      </c>
      <c r="B316" s="5" t="s">
        <v>3</v>
      </c>
      <c r="C316" s="55" t="s">
        <v>284</v>
      </c>
      <c r="D316" s="5" t="s">
        <v>24</v>
      </c>
      <c r="E316" s="11">
        <v>24</v>
      </c>
      <c r="F316" s="11"/>
      <c r="G316" s="11">
        <f>E316*F316</f>
        <v>0</v>
      </c>
      <c r="H316" s="12"/>
      <c r="I316" s="11">
        <v>0</v>
      </c>
      <c r="J316" s="2"/>
      <c r="K316" s="2"/>
    </row>
    <row r="317" spans="1:11">
      <c r="A317" s="51" t="s">
        <v>720</v>
      </c>
      <c r="B317" s="9" t="s">
        <v>3</v>
      </c>
      <c r="C317" s="54" t="s">
        <v>285</v>
      </c>
      <c r="D317" s="9" t="s">
        <v>3</v>
      </c>
      <c r="E317" s="10"/>
      <c r="F317" s="10"/>
      <c r="G317" s="10"/>
      <c r="H317" s="10"/>
      <c r="I317" s="10"/>
      <c r="J317" s="2"/>
      <c r="K317" s="2"/>
    </row>
    <row r="318" spans="1:11">
      <c r="A318" s="51" t="s">
        <v>721</v>
      </c>
      <c r="B318" s="5" t="s">
        <v>3</v>
      </c>
      <c r="C318" s="55" t="s">
        <v>286</v>
      </c>
      <c r="D318" s="5" t="s">
        <v>24</v>
      </c>
      <c r="E318" s="11">
        <v>10</v>
      </c>
      <c r="F318" s="11"/>
      <c r="G318" s="11">
        <f>E318*F318</f>
        <v>0</v>
      </c>
      <c r="H318" s="11">
        <v>0</v>
      </c>
      <c r="I318" s="11">
        <v>0</v>
      </c>
      <c r="J318" s="2"/>
      <c r="K318" s="2"/>
    </row>
    <row r="319" spans="1:11">
      <c r="A319" s="51" t="s">
        <v>722</v>
      </c>
      <c r="B319" s="5" t="s">
        <v>3</v>
      </c>
      <c r="C319" s="55" t="s">
        <v>769</v>
      </c>
      <c r="D319" s="5" t="s">
        <v>77</v>
      </c>
      <c r="E319" s="11">
        <v>1</v>
      </c>
      <c r="F319" s="11"/>
      <c r="G319" s="66">
        <f t="shared" ref="G319:G320" si="11">E319*F319</f>
        <v>0</v>
      </c>
      <c r="H319" s="12"/>
      <c r="I319" s="12"/>
      <c r="J319" s="2"/>
      <c r="K319" s="2"/>
    </row>
    <row r="320" spans="1:11">
      <c r="A320" s="51" t="s">
        <v>723</v>
      </c>
      <c r="B320" s="5" t="s">
        <v>3</v>
      </c>
      <c r="C320" s="55" t="s">
        <v>770</v>
      </c>
      <c r="D320" s="5" t="s">
        <v>77</v>
      </c>
      <c r="E320" s="11">
        <v>1</v>
      </c>
      <c r="F320" s="11"/>
      <c r="G320" s="66">
        <f t="shared" si="11"/>
        <v>0</v>
      </c>
      <c r="H320" s="11"/>
      <c r="I320" s="11">
        <v>0</v>
      </c>
      <c r="J320" s="2"/>
      <c r="K320" s="2"/>
    </row>
    <row r="321" spans="1:11">
      <c r="A321" s="51" t="s">
        <v>724</v>
      </c>
      <c r="B321" s="9" t="s">
        <v>3</v>
      </c>
      <c r="C321" s="54" t="s">
        <v>287</v>
      </c>
      <c r="D321" s="9" t="s">
        <v>3</v>
      </c>
      <c r="E321" s="10"/>
      <c r="F321" s="10"/>
      <c r="G321" s="10"/>
      <c r="H321" s="10"/>
      <c r="I321" s="10"/>
      <c r="J321" s="2"/>
      <c r="K321" s="2"/>
    </row>
    <row r="322" spans="1:11">
      <c r="A322" s="51" t="s">
        <v>725</v>
      </c>
      <c r="B322" s="5" t="s">
        <v>3</v>
      </c>
      <c r="C322" s="55" t="s">
        <v>288</v>
      </c>
      <c r="D322" s="5" t="s">
        <v>24</v>
      </c>
      <c r="E322" s="11">
        <v>24</v>
      </c>
      <c r="F322" s="11"/>
      <c r="G322" s="11">
        <f>E322*F322</f>
        <v>0</v>
      </c>
      <c r="H322" s="12"/>
      <c r="I322" s="11">
        <v>0</v>
      </c>
      <c r="J322" s="2"/>
      <c r="K322" s="2"/>
    </row>
    <row r="323" spans="1:11">
      <c r="A323" s="51" t="s">
        <v>726</v>
      </c>
      <c r="B323" s="9" t="s">
        <v>3</v>
      </c>
      <c r="C323" s="54" t="s">
        <v>289</v>
      </c>
      <c r="D323" s="9" t="s">
        <v>3</v>
      </c>
      <c r="E323" s="10"/>
      <c r="F323" s="10"/>
      <c r="G323" s="10"/>
      <c r="H323" s="10"/>
      <c r="I323" s="10"/>
      <c r="J323" s="2"/>
      <c r="K323" s="2"/>
    </row>
    <row r="324" spans="1:11">
      <c r="A324" s="51" t="s">
        <v>727</v>
      </c>
      <c r="B324" s="5" t="s">
        <v>3</v>
      </c>
      <c r="C324" s="55" t="s">
        <v>583</v>
      </c>
      <c r="D324" s="5" t="s">
        <v>77</v>
      </c>
      <c r="E324" s="11">
        <v>1</v>
      </c>
      <c r="F324" s="11"/>
      <c r="G324" s="11">
        <f>E324*F324</f>
        <v>0</v>
      </c>
      <c r="H324" s="11"/>
      <c r="I324" s="11">
        <v>0</v>
      </c>
      <c r="J324" s="2"/>
      <c r="K324" s="2"/>
    </row>
    <row r="325" spans="1:11">
      <c r="A325" s="51" t="s">
        <v>728</v>
      </c>
      <c r="B325" s="5" t="s">
        <v>3</v>
      </c>
      <c r="C325" s="55" t="s">
        <v>290</v>
      </c>
      <c r="D325" s="5" t="s">
        <v>24</v>
      </c>
      <c r="E325" s="11">
        <v>8</v>
      </c>
      <c r="F325" s="11"/>
      <c r="G325" s="11">
        <f>E325*F325</f>
        <v>0</v>
      </c>
      <c r="H325" s="11"/>
      <c r="I325" s="11">
        <v>0</v>
      </c>
      <c r="J325" s="2"/>
      <c r="K325" s="2"/>
    </row>
    <row r="326" spans="1:11">
      <c r="A326" s="51" t="s">
        <v>729</v>
      </c>
      <c r="B326" s="5" t="s">
        <v>3</v>
      </c>
      <c r="C326" s="55" t="s">
        <v>291</v>
      </c>
      <c r="D326" s="5" t="s">
        <v>24</v>
      </c>
      <c r="E326" s="11">
        <v>10</v>
      </c>
      <c r="F326" s="11"/>
      <c r="G326" s="11">
        <f t="shared" ref="G326:G330" si="12">E326*F326</f>
        <v>0</v>
      </c>
      <c r="H326" s="11"/>
      <c r="I326" s="11">
        <v>0</v>
      </c>
      <c r="J326" s="2"/>
      <c r="K326" s="2"/>
    </row>
    <row r="327" spans="1:11">
      <c r="A327" s="51" t="s">
        <v>730</v>
      </c>
      <c r="B327" s="5" t="s">
        <v>3</v>
      </c>
      <c r="C327" s="55" t="s">
        <v>292</v>
      </c>
      <c r="D327" s="5" t="s">
        <v>24</v>
      </c>
      <c r="E327" s="11">
        <v>5</v>
      </c>
      <c r="F327" s="11"/>
      <c r="G327" s="11">
        <f t="shared" si="12"/>
        <v>0</v>
      </c>
      <c r="H327" s="11"/>
      <c r="I327" s="11">
        <v>0</v>
      </c>
      <c r="J327" s="2"/>
      <c r="K327" s="2"/>
    </row>
    <row r="328" spans="1:11">
      <c r="A328" s="51" t="s">
        <v>731</v>
      </c>
      <c r="B328" s="5" t="s">
        <v>3</v>
      </c>
      <c r="C328" s="55" t="s">
        <v>293</v>
      </c>
      <c r="D328" s="5" t="s">
        <v>24</v>
      </c>
      <c r="E328" s="11">
        <v>6</v>
      </c>
      <c r="F328" s="11"/>
      <c r="G328" s="11">
        <f t="shared" si="12"/>
        <v>0</v>
      </c>
      <c r="H328" s="12"/>
      <c r="I328" s="11">
        <v>0</v>
      </c>
      <c r="J328" s="2"/>
      <c r="K328" s="2"/>
    </row>
    <row r="329" spans="1:11">
      <c r="A329" s="51" t="s">
        <v>732</v>
      </c>
      <c r="B329" s="5" t="s">
        <v>3</v>
      </c>
      <c r="C329" s="55" t="s">
        <v>294</v>
      </c>
      <c r="D329" s="5" t="s">
        <v>24</v>
      </c>
      <c r="E329" s="11">
        <v>6</v>
      </c>
      <c r="F329" s="11"/>
      <c r="G329" s="11">
        <f t="shared" si="12"/>
        <v>0</v>
      </c>
      <c r="H329" s="12"/>
      <c r="I329" s="11">
        <v>0</v>
      </c>
      <c r="J329" s="2"/>
      <c r="K329" s="2"/>
    </row>
    <row r="330" spans="1:11">
      <c r="A330" s="51" t="s">
        <v>733</v>
      </c>
      <c r="B330" s="5" t="s">
        <v>3</v>
      </c>
      <c r="C330" s="55" t="s">
        <v>295</v>
      </c>
      <c r="D330" s="5" t="s">
        <v>24</v>
      </c>
      <c r="E330" s="11">
        <v>6</v>
      </c>
      <c r="F330" s="11"/>
      <c r="G330" s="66">
        <f t="shared" si="12"/>
        <v>0</v>
      </c>
      <c r="H330" s="12"/>
      <c r="I330" s="11">
        <v>0</v>
      </c>
      <c r="J330" s="2"/>
      <c r="K330" s="2"/>
    </row>
    <row r="331" spans="1:11">
      <c r="A331" s="51" t="s">
        <v>734</v>
      </c>
      <c r="B331" s="3" t="s">
        <v>3</v>
      </c>
      <c r="C331" s="53" t="s">
        <v>296</v>
      </c>
      <c r="D331" s="3" t="s">
        <v>3</v>
      </c>
      <c r="E331" s="8"/>
      <c r="F331" s="8"/>
      <c r="G331" s="14">
        <f>SUM(G316:G330)</f>
        <v>0</v>
      </c>
      <c r="H331" s="8"/>
      <c r="I331" s="14"/>
      <c r="J331" s="2"/>
      <c r="K331" s="2"/>
    </row>
    <row r="332" spans="1:11">
      <c r="A332" s="5" t="s">
        <v>3</v>
      </c>
      <c r="B332" s="5" t="s">
        <v>3</v>
      </c>
      <c r="C332" s="55" t="s">
        <v>3</v>
      </c>
      <c r="D332" s="5" t="s">
        <v>3</v>
      </c>
      <c r="E332" s="11"/>
      <c r="F332" s="11"/>
      <c r="G332" s="11"/>
      <c r="H332" s="11"/>
      <c r="I332" s="11"/>
      <c r="J332" s="2"/>
      <c r="K332" s="2"/>
    </row>
    <row r="334" spans="1:11">
      <c r="G334" s="7">
        <f>SUM(G3:G332)/2</f>
        <v>0</v>
      </c>
    </row>
  </sheetData>
  <autoFilter ref="A26:G332" xr:uid="{81C688F8-B070-4B4C-B8E1-4F617572A627}"/>
  <phoneticPr fontId="16" type="noConversion"/>
  <pageMargins left="0.70866141732283472" right="0.70866141732283472" top="0.78740157480314965" bottom="0.78740157480314965" header="0.31496062992125984" footer="0.31496062992125984"/>
  <pageSetup scale="90" fitToHeight="8" orientation="portrait" r:id="rId1"/>
  <headerFooter>
    <oddHeader>&amp;F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8E8E7-1D13-4586-9E9D-E8CA7F871726}">
  <dimension ref="A1:AR13"/>
  <sheetViews>
    <sheetView tabSelected="1" view="pageBreakPreview" zoomScale="60" zoomScaleNormal="100" workbookViewId="0">
      <selection activeCell="F27" sqref="F27"/>
    </sheetView>
  </sheetViews>
  <sheetFormatPr defaultRowHeight="12.75"/>
  <cols>
    <col min="1" max="1" width="4.5703125" style="76" customWidth="1"/>
    <col min="2" max="2" width="79.85546875" style="76" customWidth="1"/>
    <col min="3" max="3" width="4.85546875" style="76" customWidth="1"/>
    <col min="4" max="256" width="9.140625" style="76"/>
    <col min="257" max="257" width="4.5703125" style="76" customWidth="1"/>
    <col min="258" max="258" width="79.85546875" style="76" customWidth="1"/>
    <col min="259" max="259" width="4.85546875" style="76" customWidth="1"/>
    <col min="260" max="512" width="9.140625" style="76"/>
    <col min="513" max="513" width="4.5703125" style="76" customWidth="1"/>
    <col min="514" max="514" width="79.85546875" style="76" customWidth="1"/>
    <col min="515" max="515" width="4.85546875" style="76" customWidth="1"/>
    <col min="516" max="768" width="9.140625" style="76"/>
    <col min="769" max="769" width="4.5703125" style="76" customWidth="1"/>
    <col min="770" max="770" width="79.85546875" style="76" customWidth="1"/>
    <col min="771" max="771" width="4.85546875" style="76" customWidth="1"/>
    <col min="772" max="1024" width="9.140625" style="76"/>
    <col min="1025" max="1025" width="4.5703125" style="76" customWidth="1"/>
    <col min="1026" max="1026" width="79.85546875" style="76" customWidth="1"/>
    <col min="1027" max="1027" width="4.85546875" style="76" customWidth="1"/>
    <col min="1028" max="1280" width="9.140625" style="76"/>
    <col min="1281" max="1281" width="4.5703125" style="76" customWidth="1"/>
    <col min="1282" max="1282" width="79.85546875" style="76" customWidth="1"/>
    <col min="1283" max="1283" width="4.85546875" style="76" customWidth="1"/>
    <col min="1284" max="1536" width="9.140625" style="76"/>
    <col min="1537" max="1537" width="4.5703125" style="76" customWidth="1"/>
    <col min="1538" max="1538" width="79.85546875" style="76" customWidth="1"/>
    <col min="1539" max="1539" width="4.85546875" style="76" customWidth="1"/>
    <col min="1540" max="1792" width="9.140625" style="76"/>
    <col min="1793" max="1793" width="4.5703125" style="76" customWidth="1"/>
    <col min="1794" max="1794" width="79.85546875" style="76" customWidth="1"/>
    <col min="1795" max="1795" width="4.85546875" style="76" customWidth="1"/>
    <col min="1796" max="2048" width="9.140625" style="76"/>
    <col min="2049" max="2049" width="4.5703125" style="76" customWidth="1"/>
    <col min="2050" max="2050" width="79.85546875" style="76" customWidth="1"/>
    <col min="2051" max="2051" width="4.85546875" style="76" customWidth="1"/>
    <col min="2052" max="2304" width="9.140625" style="76"/>
    <col min="2305" max="2305" width="4.5703125" style="76" customWidth="1"/>
    <col min="2306" max="2306" width="79.85546875" style="76" customWidth="1"/>
    <col min="2307" max="2307" width="4.85546875" style="76" customWidth="1"/>
    <col min="2308" max="2560" width="9.140625" style="76"/>
    <col min="2561" max="2561" width="4.5703125" style="76" customWidth="1"/>
    <col min="2562" max="2562" width="79.85546875" style="76" customWidth="1"/>
    <col min="2563" max="2563" width="4.85546875" style="76" customWidth="1"/>
    <col min="2564" max="2816" width="9.140625" style="76"/>
    <col min="2817" max="2817" width="4.5703125" style="76" customWidth="1"/>
    <col min="2818" max="2818" width="79.85546875" style="76" customWidth="1"/>
    <col min="2819" max="2819" width="4.85546875" style="76" customWidth="1"/>
    <col min="2820" max="3072" width="9.140625" style="76"/>
    <col min="3073" max="3073" width="4.5703125" style="76" customWidth="1"/>
    <col min="3074" max="3074" width="79.85546875" style="76" customWidth="1"/>
    <col min="3075" max="3075" width="4.85546875" style="76" customWidth="1"/>
    <col min="3076" max="3328" width="9.140625" style="76"/>
    <col min="3329" max="3329" width="4.5703125" style="76" customWidth="1"/>
    <col min="3330" max="3330" width="79.85546875" style="76" customWidth="1"/>
    <col min="3331" max="3331" width="4.85546875" style="76" customWidth="1"/>
    <col min="3332" max="3584" width="9.140625" style="76"/>
    <col min="3585" max="3585" width="4.5703125" style="76" customWidth="1"/>
    <col min="3586" max="3586" width="79.85546875" style="76" customWidth="1"/>
    <col min="3587" max="3587" width="4.85546875" style="76" customWidth="1"/>
    <col min="3588" max="3840" width="9.140625" style="76"/>
    <col min="3841" max="3841" width="4.5703125" style="76" customWidth="1"/>
    <col min="3842" max="3842" width="79.85546875" style="76" customWidth="1"/>
    <col min="3843" max="3843" width="4.85546875" style="76" customWidth="1"/>
    <col min="3844" max="4096" width="9.140625" style="76"/>
    <col min="4097" max="4097" width="4.5703125" style="76" customWidth="1"/>
    <col min="4098" max="4098" width="79.85546875" style="76" customWidth="1"/>
    <col min="4099" max="4099" width="4.85546875" style="76" customWidth="1"/>
    <col min="4100" max="4352" width="9.140625" style="76"/>
    <col min="4353" max="4353" width="4.5703125" style="76" customWidth="1"/>
    <col min="4354" max="4354" width="79.85546875" style="76" customWidth="1"/>
    <col min="4355" max="4355" width="4.85546875" style="76" customWidth="1"/>
    <col min="4356" max="4608" width="9.140625" style="76"/>
    <col min="4609" max="4609" width="4.5703125" style="76" customWidth="1"/>
    <col min="4610" max="4610" width="79.85546875" style="76" customWidth="1"/>
    <col min="4611" max="4611" width="4.85546875" style="76" customWidth="1"/>
    <col min="4612" max="4864" width="9.140625" style="76"/>
    <col min="4865" max="4865" width="4.5703125" style="76" customWidth="1"/>
    <col min="4866" max="4866" width="79.85546875" style="76" customWidth="1"/>
    <col min="4867" max="4867" width="4.85546875" style="76" customWidth="1"/>
    <col min="4868" max="5120" width="9.140625" style="76"/>
    <col min="5121" max="5121" width="4.5703125" style="76" customWidth="1"/>
    <col min="5122" max="5122" width="79.85546875" style="76" customWidth="1"/>
    <col min="5123" max="5123" width="4.85546875" style="76" customWidth="1"/>
    <col min="5124" max="5376" width="9.140625" style="76"/>
    <col min="5377" max="5377" width="4.5703125" style="76" customWidth="1"/>
    <col min="5378" max="5378" width="79.85546875" style="76" customWidth="1"/>
    <col min="5379" max="5379" width="4.85546875" style="76" customWidth="1"/>
    <col min="5380" max="5632" width="9.140625" style="76"/>
    <col min="5633" max="5633" width="4.5703125" style="76" customWidth="1"/>
    <col min="5634" max="5634" width="79.85546875" style="76" customWidth="1"/>
    <col min="5635" max="5635" width="4.85546875" style="76" customWidth="1"/>
    <col min="5636" max="5888" width="9.140625" style="76"/>
    <col min="5889" max="5889" width="4.5703125" style="76" customWidth="1"/>
    <col min="5890" max="5890" width="79.85546875" style="76" customWidth="1"/>
    <col min="5891" max="5891" width="4.85546875" style="76" customWidth="1"/>
    <col min="5892" max="6144" width="9.140625" style="76"/>
    <col min="6145" max="6145" width="4.5703125" style="76" customWidth="1"/>
    <col min="6146" max="6146" width="79.85546875" style="76" customWidth="1"/>
    <col min="6147" max="6147" width="4.85546875" style="76" customWidth="1"/>
    <col min="6148" max="6400" width="9.140625" style="76"/>
    <col min="6401" max="6401" width="4.5703125" style="76" customWidth="1"/>
    <col min="6402" max="6402" width="79.85546875" style="76" customWidth="1"/>
    <col min="6403" max="6403" width="4.85546875" style="76" customWidth="1"/>
    <col min="6404" max="6656" width="9.140625" style="76"/>
    <col min="6657" max="6657" width="4.5703125" style="76" customWidth="1"/>
    <col min="6658" max="6658" width="79.85546875" style="76" customWidth="1"/>
    <col min="6659" max="6659" width="4.85546875" style="76" customWidth="1"/>
    <col min="6660" max="6912" width="9.140625" style="76"/>
    <col min="6913" max="6913" width="4.5703125" style="76" customWidth="1"/>
    <col min="6914" max="6914" width="79.85546875" style="76" customWidth="1"/>
    <col min="6915" max="6915" width="4.85546875" style="76" customWidth="1"/>
    <col min="6916" max="7168" width="9.140625" style="76"/>
    <col min="7169" max="7169" width="4.5703125" style="76" customWidth="1"/>
    <col min="7170" max="7170" width="79.85546875" style="76" customWidth="1"/>
    <col min="7171" max="7171" width="4.85546875" style="76" customWidth="1"/>
    <col min="7172" max="7424" width="9.140625" style="76"/>
    <col min="7425" max="7425" width="4.5703125" style="76" customWidth="1"/>
    <col min="7426" max="7426" width="79.85546875" style="76" customWidth="1"/>
    <col min="7427" max="7427" width="4.85546875" style="76" customWidth="1"/>
    <col min="7428" max="7680" width="9.140625" style="76"/>
    <col min="7681" max="7681" width="4.5703125" style="76" customWidth="1"/>
    <col min="7682" max="7682" width="79.85546875" style="76" customWidth="1"/>
    <col min="7683" max="7683" width="4.85546875" style="76" customWidth="1"/>
    <col min="7684" max="7936" width="9.140625" style="76"/>
    <col min="7937" max="7937" width="4.5703125" style="76" customWidth="1"/>
    <col min="7938" max="7938" width="79.85546875" style="76" customWidth="1"/>
    <col min="7939" max="7939" width="4.85546875" style="76" customWidth="1"/>
    <col min="7940" max="8192" width="9.140625" style="76"/>
    <col min="8193" max="8193" width="4.5703125" style="76" customWidth="1"/>
    <col min="8194" max="8194" width="79.85546875" style="76" customWidth="1"/>
    <col min="8195" max="8195" width="4.85546875" style="76" customWidth="1"/>
    <col min="8196" max="8448" width="9.140625" style="76"/>
    <col min="8449" max="8449" width="4.5703125" style="76" customWidth="1"/>
    <col min="8450" max="8450" width="79.85546875" style="76" customWidth="1"/>
    <col min="8451" max="8451" width="4.85546875" style="76" customWidth="1"/>
    <col min="8452" max="8704" width="9.140625" style="76"/>
    <col min="8705" max="8705" width="4.5703125" style="76" customWidth="1"/>
    <col min="8706" max="8706" width="79.85546875" style="76" customWidth="1"/>
    <col min="8707" max="8707" width="4.85546875" style="76" customWidth="1"/>
    <col min="8708" max="8960" width="9.140625" style="76"/>
    <col min="8961" max="8961" width="4.5703125" style="76" customWidth="1"/>
    <col min="8962" max="8962" width="79.85546875" style="76" customWidth="1"/>
    <col min="8963" max="8963" width="4.85546875" style="76" customWidth="1"/>
    <col min="8964" max="9216" width="9.140625" style="76"/>
    <col min="9217" max="9217" width="4.5703125" style="76" customWidth="1"/>
    <col min="9218" max="9218" width="79.85546875" style="76" customWidth="1"/>
    <col min="9219" max="9219" width="4.85546875" style="76" customWidth="1"/>
    <col min="9220" max="9472" width="9.140625" style="76"/>
    <col min="9473" max="9473" width="4.5703125" style="76" customWidth="1"/>
    <col min="9474" max="9474" width="79.85546875" style="76" customWidth="1"/>
    <col min="9475" max="9475" width="4.85546875" style="76" customWidth="1"/>
    <col min="9476" max="9728" width="9.140625" style="76"/>
    <col min="9729" max="9729" width="4.5703125" style="76" customWidth="1"/>
    <col min="9730" max="9730" width="79.85546875" style="76" customWidth="1"/>
    <col min="9731" max="9731" width="4.85546875" style="76" customWidth="1"/>
    <col min="9732" max="9984" width="9.140625" style="76"/>
    <col min="9985" max="9985" width="4.5703125" style="76" customWidth="1"/>
    <col min="9986" max="9986" width="79.85546875" style="76" customWidth="1"/>
    <col min="9987" max="9987" width="4.85546875" style="76" customWidth="1"/>
    <col min="9988" max="10240" width="9.140625" style="76"/>
    <col min="10241" max="10241" width="4.5703125" style="76" customWidth="1"/>
    <col min="10242" max="10242" width="79.85546875" style="76" customWidth="1"/>
    <col min="10243" max="10243" width="4.85546875" style="76" customWidth="1"/>
    <col min="10244" max="10496" width="9.140625" style="76"/>
    <col min="10497" max="10497" width="4.5703125" style="76" customWidth="1"/>
    <col min="10498" max="10498" width="79.85546875" style="76" customWidth="1"/>
    <col min="10499" max="10499" width="4.85546875" style="76" customWidth="1"/>
    <col min="10500" max="10752" width="9.140625" style="76"/>
    <col min="10753" max="10753" width="4.5703125" style="76" customWidth="1"/>
    <col min="10754" max="10754" width="79.85546875" style="76" customWidth="1"/>
    <col min="10755" max="10755" width="4.85546875" style="76" customWidth="1"/>
    <col min="10756" max="11008" width="9.140625" style="76"/>
    <col min="11009" max="11009" width="4.5703125" style="76" customWidth="1"/>
    <col min="11010" max="11010" width="79.85546875" style="76" customWidth="1"/>
    <col min="11011" max="11011" width="4.85546875" style="76" customWidth="1"/>
    <col min="11012" max="11264" width="9.140625" style="76"/>
    <col min="11265" max="11265" width="4.5703125" style="76" customWidth="1"/>
    <col min="11266" max="11266" width="79.85546875" style="76" customWidth="1"/>
    <col min="11267" max="11267" width="4.85546875" style="76" customWidth="1"/>
    <col min="11268" max="11520" width="9.140625" style="76"/>
    <col min="11521" max="11521" width="4.5703125" style="76" customWidth="1"/>
    <col min="11522" max="11522" width="79.85546875" style="76" customWidth="1"/>
    <col min="11523" max="11523" width="4.85546875" style="76" customWidth="1"/>
    <col min="11524" max="11776" width="9.140625" style="76"/>
    <col min="11777" max="11777" width="4.5703125" style="76" customWidth="1"/>
    <col min="11778" max="11778" width="79.85546875" style="76" customWidth="1"/>
    <col min="11779" max="11779" width="4.85546875" style="76" customWidth="1"/>
    <col min="11780" max="12032" width="9.140625" style="76"/>
    <col min="12033" max="12033" width="4.5703125" style="76" customWidth="1"/>
    <col min="12034" max="12034" width="79.85546875" style="76" customWidth="1"/>
    <col min="12035" max="12035" width="4.85546875" style="76" customWidth="1"/>
    <col min="12036" max="12288" width="9.140625" style="76"/>
    <col min="12289" max="12289" width="4.5703125" style="76" customWidth="1"/>
    <col min="12290" max="12290" width="79.85546875" style="76" customWidth="1"/>
    <col min="12291" max="12291" width="4.85546875" style="76" customWidth="1"/>
    <col min="12292" max="12544" width="9.140625" style="76"/>
    <col min="12545" max="12545" width="4.5703125" style="76" customWidth="1"/>
    <col min="12546" max="12546" width="79.85546875" style="76" customWidth="1"/>
    <col min="12547" max="12547" width="4.85546875" style="76" customWidth="1"/>
    <col min="12548" max="12800" width="9.140625" style="76"/>
    <col min="12801" max="12801" width="4.5703125" style="76" customWidth="1"/>
    <col min="12802" max="12802" width="79.85546875" style="76" customWidth="1"/>
    <col min="12803" max="12803" width="4.85546875" style="76" customWidth="1"/>
    <col min="12804" max="13056" width="9.140625" style="76"/>
    <col min="13057" max="13057" width="4.5703125" style="76" customWidth="1"/>
    <col min="13058" max="13058" width="79.85546875" style="76" customWidth="1"/>
    <col min="13059" max="13059" width="4.85546875" style="76" customWidth="1"/>
    <col min="13060" max="13312" width="9.140625" style="76"/>
    <col min="13313" max="13313" width="4.5703125" style="76" customWidth="1"/>
    <col min="13314" max="13314" width="79.85546875" style="76" customWidth="1"/>
    <col min="13315" max="13315" width="4.85546875" style="76" customWidth="1"/>
    <col min="13316" max="13568" width="9.140625" style="76"/>
    <col min="13569" max="13569" width="4.5703125" style="76" customWidth="1"/>
    <col min="13570" max="13570" width="79.85546875" style="76" customWidth="1"/>
    <col min="13571" max="13571" width="4.85546875" style="76" customWidth="1"/>
    <col min="13572" max="13824" width="9.140625" style="76"/>
    <col min="13825" max="13825" width="4.5703125" style="76" customWidth="1"/>
    <col min="13826" max="13826" width="79.85546875" style="76" customWidth="1"/>
    <col min="13827" max="13827" width="4.85546875" style="76" customWidth="1"/>
    <col min="13828" max="14080" width="9.140625" style="76"/>
    <col min="14081" max="14081" width="4.5703125" style="76" customWidth="1"/>
    <col min="14082" max="14082" width="79.85546875" style="76" customWidth="1"/>
    <col min="14083" max="14083" width="4.85546875" style="76" customWidth="1"/>
    <col min="14084" max="14336" width="9.140625" style="76"/>
    <col min="14337" max="14337" width="4.5703125" style="76" customWidth="1"/>
    <col min="14338" max="14338" width="79.85546875" style="76" customWidth="1"/>
    <col min="14339" max="14339" width="4.85546875" style="76" customWidth="1"/>
    <col min="14340" max="14592" width="9.140625" style="76"/>
    <col min="14593" max="14593" width="4.5703125" style="76" customWidth="1"/>
    <col min="14594" max="14594" width="79.85546875" style="76" customWidth="1"/>
    <col min="14595" max="14595" width="4.85546875" style="76" customWidth="1"/>
    <col min="14596" max="14848" width="9.140625" style="76"/>
    <col min="14849" max="14849" width="4.5703125" style="76" customWidth="1"/>
    <col min="14850" max="14850" width="79.85546875" style="76" customWidth="1"/>
    <col min="14851" max="14851" width="4.85546875" style="76" customWidth="1"/>
    <col min="14852" max="15104" width="9.140625" style="76"/>
    <col min="15105" max="15105" width="4.5703125" style="76" customWidth="1"/>
    <col min="15106" max="15106" width="79.85546875" style="76" customWidth="1"/>
    <col min="15107" max="15107" width="4.85546875" style="76" customWidth="1"/>
    <col min="15108" max="15360" width="9.140625" style="76"/>
    <col min="15361" max="15361" width="4.5703125" style="76" customWidth="1"/>
    <col min="15362" max="15362" width="79.85546875" style="76" customWidth="1"/>
    <col min="15363" max="15363" width="4.85546875" style="76" customWidth="1"/>
    <col min="15364" max="15616" width="9.140625" style="76"/>
    <col min="15617" max="15617" width="4.5703125" style="76" customWidth="1"/>
    <col min="15618" max="15618" width="79.85546875" style="76" customWidth="1"/>
    <col min="15619" max="15619" width="4.85546875" style="76" customWidth="1"/>
    <col min="15620" max="15872" width="9.140625" style="76"/>
    <col min="15873" max="15873" width="4.5703125" style="76" customWidth="1"/>
    <col min="15874" max="15874" width="79.85546875" style="76" customWidth="1"/>
    <col min="15875" max="15875" width="4.85546875" style="76" customWidth="1"/>
    <col min="15876" max="16128" width="9.140625" style="76"/>
    <col min="16129" max="16129" width="4.5703125" style="76" customWidth="1"/>
    <col min="16130" max="16130" width="79.85546875" style="76" customWidth="1"/>
    <col min="16131" max="16131" width="4.85546875" style="76" customWidth="1"/>
    <col min="16132" max="16384" width="9.140625" style="76"/>
  </cols>
  <sheetData>
    <row r="1" spans="1:44" ht="15">
      <c r="A1" s="73"/>
      <c r="B1" s="74"/>
      <c r="C1" s="75"/>
      <c r="AP1" s="77"/>
      <c r="AQ1" s="77"/>
      <c r="AR1" s="77"/>
    </row>
    <row r="2" spans="1:44" ht="15.75">
      <c r="A2" s="78"/>
      <c r="B2" s="79" t="s">
        <v>735</v>
      </c>
      <c r="C2" s="80"/>
    </row>
    <row r="3" spans="1:44" ht="15">
      <c r="A3" s="81"/>
      <c r="B3" s="82"/>
      <c r="C3" s="83"/>
      <c r="AP3" s="77"/>
      <c r="AQ3" s="77"/>
      <c r="AR3" s="77"/>
    </row>
    <row r="4" spans="1:44" s="85" customFormat="1" ht="57" customHeight="1">
      <c r="A4" s="84" t="s">
        <v>736</v>
      </c>
      <c r="B4" s="102" t="s">
        <v>737</v>
      </c>
      <c r="C4" s="103"/>
      <c r="AP4" s="77"/>
      <c r="AQ4" s="77"/>
      <c r="AR4" s="77"/>
    </row>
    <row r="5" spans="1:44" s="85" customFormat="1" ht="57" customHeight="1">
      <c r="A5" s="84" t="s">
        <v>738</v>
      </c>
      <c r="B5" s="102" t="s">
        <v>739</v>
      </c>
      <c r="C5" s="103"/>
      <c r="AP5" s="77"/>
      <c r="AQ5" s="77"/>
      <c r="AR5" s="77"/>
    </row>
    <row r="6" spans="1:44" s="85" customFormat="1" ht="57" customHeight="1">
      <c r="A6" s="84" t="s">
        <v>740</v>
      </c>
      <c r="B6" s="102" t="s">
        <v>741</v>
      </c>
      <c r="C6" s="103"/>
      <c r="AP6" s="77"/>
      <c r="AQ6" s="77"/>
      <c r="AR6" s="77"/>
    </row>
    <row r="7" spans="1:44" s="85" customFormat="1" ht="57" customHeight="1">
      <c r="A7" s="84" t="s">
        <v>742</v>
      </c>
      <c r="B7" s="102" t="s">
        <v>743</v>
      </c>
      <c r="C7" s="103"/>
      <c r="AP7" s="77"/>
      <c r="AQ7" s="77"/>
      <c r="AR7" s="77"/>
    </row>
    <row r="8" spans="1:44" s="85" customFormat="1" ht="57" customHeight="1">
      <c r="A8" s="84" t="s">
        <v>744</v>
      </c>
      <c r="B8" s="102" t="s">
        <v>745</v>
      </c>
      <c r="C8" s="103"/>
    </row>
    <row r="9" spans="1:44" s="85" customFormat="1" ht="57" customHeight="1">
      <c r="A9" s="84" t="s">
        <v>746</v>
      </c>
      <c r="B9" s="102" t="s">
        <v>747</v>
      </c>
      <c r="C9" s="103"/>
    </row>
    <row r="10" spans="1:44" s="85" customFormat="1" ht="57" customHeight="1">
      <c r="A10" s="84" t="s">
        <v>748</v>
      </c>
      <c r="B10" s="102" t="s">
        <v>749</v>
      </c>
      <c r="C10" s="103"/>
    </row>
    <row r="11" spans="1:44" s="85" customFormat="1" ht="57" customHeight="1">
      <c r="A11" s="84" t="s">
        <v>750</v>
      </c>
      <c r="B11" s="102" t="s">
        <v>751</v>
      </c>
      <c r="C11" s="103"/>
    </row>
    <row r="12" spans="1:44" s="85" customFormat="1" ht="57" customHeight="1">
      <c r="A12" s="84" t="s">
        <v>752</v>
      </c>
      <c r="B12" s="102" t="s">
        <v>753</v>
      </c>
      <c r="C12" s="103"/>
    </row>
    <row r="13" spans="1:44" s="85" customFormat="1" ht="57" customHeight="1" thickBot="1">
      <c r="A13" s="86" t="s">
        <v>754</v>
      </c>
      <c r="B13" s="104" t="s">
        <v>755</v>
      </c>
      <c r="C13" s="105"/>
    </row>
  </sheetData>
  <mergeCells count="10">
    <mergeCell ref="B10:C10"/>
    <mergeCell ref="B11:C11"/>
    <mergeCell ref="B12:C12"/>
    <mergeCell ref="B13:C13"/>
    <mergeCell ref="B4:C4"/>
    <mergeCell ref="B5:C5"/>
    <mergeCell ref="B6:C6"/>
    <mergeCell ref="B7:C7"/>
    <mergeCell ref="B8:C8"/>
    <mergeCell ref="B9:C9"/>
  </mergeCells>
  <pageMargins left="0.7" right="0.7" top="0.78740157499999996" bottom="0.78740157499999996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tit.list</vt:lpstr>
      <vt:lpstr>Rekapitulace</vt:lpstr>
      <vt:lpstr>Rozpočet</vt:lpstr>
      <vt:lpstr>standardy</vt:lpstr>
      <vt:lpstr>Rozpočet!Názvy_tisku</vt:lpstr>
      <vt:lpstr>Rekapitulace!Oblast_tisku</vt:lpstr>
      <vt:lpstr>Rozpočet!Oblast_tisku</vt:lpstr>
      <vt:lpstr>tit.list!Oblast_tisku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Technika TZB</cp:lastModifiedBy>
  <cp:lastPrinted>2021-02-17T11:53:48Z</cp:lastPrinted>
  <dcterms:created xsi:type="dcterms:W3CDTF">2018-06-17T13:54:25Z</dcterms:created>
  <dcterms:modified xsi:type="dcterms:W3CDTF">2021-02-17T11:54:58Z</dcterms:modified>
</cp:coreProperties>
</file>